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<sst xmlns="http://schemas.openxmlformats.org/spreadsheetml/2006/main" count="88" uniqueCount="86">
  <si>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</si>
  <si>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</si>
  <si>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</si>
  <si>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</si>
  <si>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</si>
  <si>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</si>
  <si>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</si>
  <si>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</si>
  <si>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</si>
  <si>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</si>
  <si>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</si>
  <si>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</si>
  <si>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</si>
  <si>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</si>
  <si>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</si>
  <si>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</si>
  <si>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</si>
  <si>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</si>
  <si>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</si>
  <si>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</si>
  <si>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</si>
  <si>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</si>
  <si>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</si>
  <si>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</si>
  <si>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</si>
  <si>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</si>
  <si>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</si>
  <si>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</si>
  <si>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</si>
  <si>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</si>
  <si>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</si>
  <si>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</si>
  <si>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</si>
  <si>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</si>
  <si>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</si>
  <si>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</si>
  <si>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</si>
  <si>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</si>
  <si>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</si>
  <si>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</si>
  <si>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</si>
  <si>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</si>
  <si>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</si>
  <si>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</si>
  <si>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</si>
  <si>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</si>
  <si>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</si>
  <si>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</si>
  <si>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</si>
  <si>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</si>
  <si>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</si>
  <si>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</si>
  <si>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</si>
  <si>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</si>
  <si>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</si>
  <si>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</si>
  <si>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</si>
  <si>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</si>
  <si>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</si>
  <si>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</si>
  <si>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</si>
  <si>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</si>
  <si>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</si>
  <si>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</si>
  <si>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</si>
  <si>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</si>
  <si>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</si>
  <si>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</si>
  <si>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</si>
  <si>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</si>
  <si>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</si>
  <si>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</si>
  <si>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</si>
  <si>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</si>
  <si>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</si>
  <si>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</si>
  <si>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</si>
  <si>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</si>
  <si>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</si>
  <si>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</si>
  <si>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</si>
  <si>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</si>
  <si>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</si>
  <si>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</si>
  <si>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</si>
  <si>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October 4 - 9,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</si>
</sst>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58</v>
          </cell>
        </row>
        <row r="6">
          <cell r="C6">
            <v>1</v>
          </cell>
        </row>
        <row r="7">
          <cell r="C7">
            <v>41</v>
          </cell>
        </row>
        <row r="8">
          <cell r="C8">
            <v>51</v>
          </cell>
        </row>
        <row r="9">
          <cell r="C9">
            <v>0</v>
          </cell>
        </row>
        <row r="10">
          <cell r="C10">
            <v>17</v>
          </cell>
        </row>
        <row r="11">
          <cell r="C11">
            <v>3</v>
          </cell>
        </row>
        <row r="12">
          <cell r="C12">
            <v>5</v>
          </cell>
        </row>
        <row r="13">
          <cell r="C13">
            <v>16</v>
          </cell>
        </row>
        <row r="14">
          <cell r="C14">
            <v>127</v>
          </cell>
        </row>
        <row r="15">
          <cell r="C15">
            <v>54</v>
          </cell>
        </row>
        <row r="16">
          <cell r="C16">
            <v>0</v>
          </cell>
        </row>
        <row r="17">
          <cell r="C17">
            <v>0</v>
          </cell>
        </row>
        <row r="18">
          <cell r="C18">
            <v>25</v>
          </cell>
        </row>
        <row r="19">
          <cell r="C19">
            <v>1</v>
          </cell>
        </row>
        <row r="20">
          <cell r="C20">
            <v>23</v>
          </cell>
        </row>
        <row r="22">
          <cell r="C22">
            <v>676</v>
          </cell>
        </row>
        <row r="23">
          <cell r="C23">
            <v>71</v>
          </cell>
        </row>
        <row r="24">
          <cell r="C24">
            <v>0</v>
          </cell>
        </row>
        <row r="25">
          <cell r="C25">
            <v>12</v>
          </cell>
        </row>
        <row r="26">
          <cell r="C26">
            <v>815</v>
          </cell>
        </row>
        <row r="27">
          <cell r="C27">
            <v>45</v>
          </cell>
        </row>
        <row r="28">
          <cell r="C28">
            <v>395</v>
          </cell>
        </row>
        <row r="29">
          <cell r="C29">
            <v>433</v>
          </cell>
        </row>
        <row r="30">
          <cell r="C30">
            <v>0</v>
          </cell>
        </row>
        <row r="31">
          <cell r="C31">
            <v>362</v>
          </cell>
        </row>
        <row r="32">
          <cell r="C32">
            <v>192</v>
          </cell>
        </row>
        <row r="33">
          <cell r="C33">
            <v>1074</v>
          </cell>
        </row>
        <row r="35">
          <cell r="C35">
            <v>194</v>
          </cell>
        </row>
        <row r="36">
          <cell r="C36">
            <v>0</v>
          </cell>
        </row>
        <row r="37">
          <cell r="C37">
            <v>32</v>
          </cell>
        </row>
        <row r="38">
          <cell r="C38">
            <v>180</v>
          </cell>
        </row>
        <row r="39">
          <cell r="C39">
            <v>153</v>
          </cell>
        </row>
        <row r="40">
          <cell r="C40">
            <v>58</v>
          </cell>
        </row>
        <row r="41">
          <cell r="C41">
            <v>1</v>
          </cell>
        </row>
        <row r="42">
          <cell r="C42">
            <v>530</v>
          </cell>
        </row>
        <row r="43">
          <cell r="C43">
            <v>21</v>
          </cell>
        </row>
        <row r="44">
          <cell r="C44">
            <v>0</v>
          </cell>
        </row>
        <row r="45">
          <cell r="C45">
            <v>176</v>
          </cell>
        </row>
        <row r="46">
          <cell r="C46">
            <v>0</v>
          </cell>
        </row>
        <row r="47">
          <cell r="C47">
            <v>565</v>
          </cell>
        </row>
        <row r="48">
          <cell r="C48">
            <v>23</v>
          </cell>
        </row>
        <row r="50">
          <cell r="C50">
            <v>1</v>
          </cell>
        </row>
        <row r="51">
          <cell r="C51">
            <v>50</v>
          </cell>
        </row>
        <row r="52">
          <cell r="C52">
            <v>8</v>
          </cell>
        </row>
        <row r="53">
          <cell r="C53">
            <v>321</v>
          </cell>
        </row>
        <row r="54">
          <cell r="C54">
            <v>28</v>
          </cell>
        </row>
        <row r="55">
          <cell r="C55">
            <v>35</v>
          </cell>
        </row>
        <row r="56">
          <cell r="C56">
            <v>7</v>
          </cell>
        </row>
        <row r="57">
          <cell r="C57">
            <v>0</v>
          </cell>
        </row>
        <row r="58">
          <cell r="C58">
            <v>38</v>
          </cell>
        </row>
        <row r="59">
          <cell r="C59">
            <v>209</v>
          </cell>
        </row>
        <row r="60">
          <cell r="C60">
            <v>3</v>
          </cell>
        </row>
        <row r="61">
          <cell r="C61">
            <v>0</v>
          </cell>
        </row>
        <row r="62">
          <cell r="C62">
            <v>77</v>
          </cell>
        </row>
        <row r="63">
          <cell r="C63">
            <v>1076</v>
          </cell>
        </row>
        <row r="64">
          <cell r="C64">
            <v>867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4435</v>
          </cell>
          <cell r="C9">
            <v>1019</v>
          </cell>
          <cell r="E9">
            <v>594</v>
          </cell>
          <cell r="F9">
            <v>21</v>
          </cell>
          <cell r="H9">
            <v>5414</v>
          </cell>
          <cell r="I9">
            <v>1086</v>
          </cell>
          <cell r="K9">
            <v>1</v>
          </cell>
        </row>
        <row r="10">
          <cell r="B10">
            <v>3458</v>
          </cell>
          <cell r="C10">
            <v>659</v>
          </cell>
          <cell r="E10">
            <v>1552</v>
          </cell>
          <cell r="F10">
            <v>597</v>
          </cell>
          <cell r="H10">
            <v>5571</v>
          </cell>
          <cell r="I10">
            <v>1371</v>
          </cell>
          <cell r="K10">
            <v>3</v>
          </cell>
        </row>
        <row r="11">
          <cell r="B11">
            <v>5248</v>
          </cell>
          <cell r="C11">
            <v>1226</v>
          </cell>
          <cell r="E11">
            <v>1715</v>
          </cell>
          <cell r="F11">
            <v>315</v>
          </cell>
          <cell r="H11">
            <v>7299</v>
          </cell>
          <cell r="I11">
            <v>1627</v>
          </cell>
        </row>
        <row r="12">
          <cell r="B12">
            <v>10373</v>
          </cell>
          <cell r="C12">
            <v>2163</v>
          </cell>
          <cell r="E12">
            <v>2249</v>
          </cell>
          <cell r="F12">
            <v>466</v>
          </cell>
          <cell r="H12">
            <v>13073</v>
          </cell>
          <cell r="I12">
            <v>2702</v>
          </cell>
        </row>
        <row r="13">
          <cell r="B13">
            <v>7272</v>
          </cell>
          <cell r="C13">
            <v>1198</v>
          </cell>
          <cell r="E13">
            <v>1869</v>
          </cell>
          <cell r="F13">
            <v>435</v>
          </cell>
          <cell r="H13">
            <v>9868</v>
          </cell>
          <cell r="I13">
            <v>1809</v>
          </cell>
          <cell r="K13">
            <v>1</v>
          </cell>
        </row>
        <row r="14">
          <cell r="B14">
            <v>1863</v>
          </cell>
          <cell r="C14">
            <v>185</v>
          </cell>
          <cell r="E14">
            <v>450</v>
          </cell>
          <cell r="F14">
            <v>64</v>
          </cell>
          <cell r="H14">
            <v>2618</v>
          </cell>
          <cell r="I14">
            <v>360</v>
          </cell>
        </row>
        <row r="15">
          <cell r="B15">
            <v>5472</v>
          </cell>
          <cell r="C15">
            <v>912</v>
          </cell>
          <cell r="E15">
            <v>644</v>
          </cell>
          <cell r="F15">
            <v>40</v>
          </cell>
          <cell r="H15">
            <v>6562</v>
          </cell>
          <cell r="I15">
            <v>1043</v>
          </cell>
        </row>
        <row r="16">
          <cell r="B16">
            <v>1130</v>
          </cell>
          <cell r="C16">
            <v>161</v>
          </cell>
          <cell r="E16">
            <v>216</v>
          </cell>
          <cell r="F16">
            <v>10</v>
          </cell>
          <cell r="H16">
            <v>1519</v>
          </cell>
          <cell r="I16">
            <v>187</v>
          </cell>
        </row>
        <row r="17">
          <cell r="B17">
            <v>7655</v>
          </cell>
          <cell r="C17">
            <v>2129</v>
          </cell>
          <cell r="E17">
            <v>1805</v>
          </cell>
          <cell r="F17">
            <v>177</v>
          </cell>
          <cell r="H17">
            <v>10006</v>
          </cell>
          <cell r="I17">
            <v>2476</v>
          </cell>
        </row>
        <row r="18">
          <cell r="B18">
            <v>3310</v>
          </cell>
          <cell r="C18">
            <v>653</v>
          </cell>
          <cell r="E18">
            <v>419</v>
          </cell>
          <cell r="F18">
            <v>42</v>
          </cell>
          <cell r="H18">
            <v>3897</v>
          </cell>
          <cell r="I18">
            <v>756</v>
          </cell>
        </row>
        <row r="19">
          <cell r="B19">
            <v>6524</v>
          </cell>
          <cell r="C19">
            <v>1226</v>
          </cell>
          <cell r="E19">
            <v>9429</v>
          </cell>
          <cell r="F19">
            <v>1419</v>
          </cell>
          <cell r="H19">
            <v>20613</v>
          </cell>
          <cell r="I19">
            <v>3163</v>
          </cell>
          <cell r="K19">
            <v>4335</v>
          </cell>
        </row>
        <row r="20">
          <cell r="B20">
            <v>5022</v>
          </cell>
          <cell r="C20">
            <v>1413</v>
          </cell>
          <cell r="E20">
            <v>1388</v>
          </cell>
          <cell r="F20">
            <v>266</v>
          </cell>
          <cell r="H20">
            <v>6586</v>
          </cell>
          <cell r="I20">
            <v>1710</v>
          </cell>
        </row>
        <row r="21">
          <cell r="B21">
            <v>1389</v>
          </cell>
          <cell r="C21">
            <v>150</v>
          </cell>
          <cell r="E21">
            <v>196</v>
          </cell>
          <cell r="F21">
            <v>4</v>
          </cell>
          <cell r="H21">
            <v>1824</v>
          </cell>
          <cell r="I21">
            <v>210</v>
          </cell>
        </row>
        <row r="22">
          <cell r="B22">
            <v>2410</v>
          </cell>
          <cell r="C22">
            <v>288</v>
          </cell>
          <cell r="E22">
            <v>328</v>
          </cell>
          <cell r="F22">
            <v>11</v>
          </cell>
          <cell r="H22">
            <v>2892</v>
          </cell>
          <cell r="I22">
            <v>325</v>
          </cell>
        </row>
        <row r="23">
          <cell r="B23">
            <v>548</v>
          </cell>
          <cell r="C23">
            <v>61</v>
          </cell>
          <cell r="E23">
            <v>68</v>
          </cell>
          <cell r="F23">
            <v>8</v>
          </cell>
          <cell r="H23">
            <v>723</v>
          </cell>
          <cell r="I23">
            <v>70</v>
          </cell>
        </row>
        <row r="24">
          <cell r="B24">
            <v>954</v>
          </cell>
          <cell r="C24">
            <v>210</v>
          </cell>
          <cell r="E24">
            <v>320</v>
          </cell>
          <cell r="F24">
            <v>70</v>
          </cell>
          <cell r="H24">
            <v>1320</v>
          </cell>
          <cell r="I24">
            <v>292</v>
          </cell>
        </row>
        <row r="26">
          <cell r="B26">
            <v>11073</v>
          </cell>
          <cell r="C26">
            <v>1961</v>
          </cell>
          <cell r="E26">
            <v>1539</v>
          </cell>
          <cell r="F26">
            <v>41</v>
          </cell>
          <cell r="H26">
            <v>13152</v>
          </cell>
          <cell r="I26">
            <v>2057</v>
          </cell>
          <cell r="K26">
            <v>1</v>
          </cell>
        </row>
        <row r="27">
          <cell r="B27">
            <v>5724</v>
          </cell>
          <cell r="C27">
            <v>746</v>
          </cell>
          <cell r="E27">
            <v>1627</v>
          </cell>
          <cell r="F27">
            <v>245</v>
          </cell>
          <cell r="H27">
            <v>8052</v>
          </cell>
          <cell r="I27">
            <v>1096</v>
          </cell>
        </row>
        <row r="28">
          <cell r="B28">
            <v>3276</v>
          </cell>
          <cell r="C28">
            <v>634</v>
          </cell>
          <cell r="E28">
            <v>561</v>
          </cell>
          <cell r="F28">
            <v>17</v>
          </cell>
          <cell r="H28">
            <v>4193</v>
          </cell>
          <cell r="I28">
            <v>726</v>
          </cell>
          <cell r="K28">
            <v>1</v>
          </cell>
        </row>
        <row r="29">
          <cell r="B29">
            <v>3483</v>
          </cell>
          <cell r="C29">
            <v>450</v>
          </cell>
          <cell r="E29">
            <v>1071</v>
          </cell>
          <cell r="F29">
            <v>16</v>
          </cell>
          <cell r="H29">
            <v>5247</v>
          </cell>
          <cell r="I29">
            <v>661</v>
          </cell>
        </row>
        <row r="30">
          <cell r="B30">
            <v>8040</v>
          </cell>
          <cell r="C30">
            <v>2707</v>
          </cell>
          <cell r="E30">
            <v>1037</v>
          </cell>
          <cell r="F30">
            <v>284</v>
          </cell>
          <cell r="H30">
            <v>9788</v>
          </cell>
          <cell r="I30">
            <v>3188</v>
          </cell>
        </row>
        <row r="31">
          <cell r="B31">
            <v>9635</v>
          </cell>
          <cell r="C31">
            <v>2645</v>
          </cell>
          <cell r="E31">
            <v>1805</v>
          </cell>
          <cell r="F31">
            <v>77</v>
          </cell>
          <cell r="H31">
            <v>11992</v>
          </cell>
          <cell r="I31">
            <v>2806</v>
          </cell>
          <cell r="K31">
            <v>1</v>
          </cell>
        </row>
        <row r="32">
          <cell r="B32">
            <v>6854</v>
          </cell>
          <cell r="C32">
            <v>653</v>
          </cell>
          <cell r="E32">
            <v>1250</v>
          </cell>
          <cell r="F32">
            <v>6</v>
          </cell>
          <cell r="H32">
            <v>8606</v>
          </cell>
          <cell r="I32">
            <v>725</v>
          </cell>
          <cell r="K32">
            <v>1</v>
          </cell>
        </row>
        <row r="33">
          <cell r="B33">
            <v>12802</v>
          </cell>
          <cell r="C33">
            <v>3932</v>
          </cell>
          <cell r="E33">
            <v>2173</v>
          </cell>
          <cell r="F33">
            <v>90</v>
          </cell>
          <cell r="H33">
            <v>16245</v>
          </cell>
          <cell r="I33">
            <v>4213</v>
          </cell>
          <cell r="K33">
            <v>3</v>
          </cell>
        </row>
        <row r="34">
          <cell r="B34">
            <v>2887</v>
          </cell>
          <cell r="C34">
            <v>413</v>
          </cell>
          <cell r="E34">
            <v>1252</v>
          </cell>
          <cell r="F34">
            <v>143</v>
          </cell>
          <cell r="H34">
            <v>4749</v>
          </cell>
          <cell r="I34">
            <v>735</v>
          </cell>
          <cell r="K34">
            <v>1</v>
          </cell>
        </row>
        <row r="35">
          <cell r="B35">
            <v>17747</v>
          </cell>
          <cell r="C35">
            <v>3170</v>
          </cell>
          <cell r="E35">
            <v>6239</v>
          </cell>
          <cell r="F35">
            <v>1494</v>
          </cell>
          <cell r="H35">
            <v>25817</v>
          </cell>
          <cell r="I35">
            <v>5326</v>
          </cell>
          <cell r="K35">
            <v>9</v>
          </cell>
        </row>
        <row r="36">
          <cell r="B36">
            <v>996</v>
          </cell>
          <cell r="C36">
            <v>325</v>
          </cell>
          <cell r="E36">
            <v>142</v>
          </cell>
          <cell r="F36">
            <v>43</v>
          </cell>
          <cell r="H36">
            <v>1364</v>
          </cell>
          <cell r="I36">
            <v>381</v>
          </cell>
        </row>
        <row r="37">
          <cell r="B37">
            <v>11826</v>
          </cell>
          <cell r="C37">
            <v>1659</v>
          </cell>
          <cell r="E37">
            <v>2002</v>
          </cell>
          <cell r="F37">
            <v>98</v>
          </cell>
          <cell r="H37">
            <v>14270</v>
          </cell>
          <cell r="I37">
            <v>1783</v>
          </cell>
          <cell r="K37">
            <v>4</v>
          </cell>
        </row>
        <row r="39">
          <cell r="B39">
            <v>8940</v>
          </cell>
          <cell r="C39">
            <v>2269</v>
          </cell>
          <cell r="E39">
            <v>2452</v>
          </cell>
          <cell r="F39">
            <v>477</v>
          </cell>
          <cell r="H39">
            <v>11832</v>
          </cell>
          <cell r="I39">
            <v>2888</v>
          </cell>
        </row>
        <row r="40">
          <cell r="B40">
            <v>3792</v>
          </cell>
          <cell r="C40">
            <v>1000</v>
          </cell>
          <cell r="E40">
            <v>1470</v>
          </cell>
          <cell r="F40">
            <v>387</v>
          </cell>
          <cell r="H40">
            <v>5593</v>
          </cell>
          <cell r="I40">
            <v>1503</v>
          </cell>
        </row>
        <row r="41">
          <cell r="B41">
            <v>1471</v>
          </cell>
          <cell r="C41">
            <v>158</v>
          </cell>
          <cell r="E41">
            <v>167</v>
          </cell>
          <cell r="F41">
            <v>11</v>
          </cell>
          <cell r="H41">
            <v>1843</v>
          </cell>
          <cell r="I41">
            <v>171</v>
          </cell>
        </row>
        <row r="42">
          <cell r="B42">
            <v>18664</v>
          </cell>
          <cell r="C42">
            <v>4243</v>
          </cell>
          <cell r="E42">
            <v>2173</v>
          </cell>
          <cell r="F42">
            <v>184</v>
          </cell>
          <cell r="H42">
            <v>21665</v>
          </cell>
          <cell r="I42">
            <v>4526</v>
          </cell>
        </row>
        <row r="43">
          <cell r="B43">
            <v>2668</v>
          </cell>
          <cell r="C43">
            <v>324</v>
          </cell>
          <cell r="E43">
            <v>465</v>
          </cell>
          <cell r="F43">
            <v>28</v>
          </cell>
          <cell r="H43">
            <v>3455</v>
          </cell>
          <cell r="I43">
            <v>369</v>
          </cell>
        </row>
        <row r="44">
          <cell r="B44">
            <v>4714</v>
          </cell>
          <cell r="C44">
            <v>598</v>
          </cell>
          <cell r="E44">
            <v>1850</v>
          </cell>
          <cell r="F44">
            <v>275</v>
          </cell>
          <cell r="H44">
            <v>7110</v>
          </cell>
          <cell r="I44">
            <v>1028</v>
          </cell>
        </row>
        <row r="45">
          <cell r="B45">
            <v>4503</v>
          </cell>
          <cell r="C45">
            <v>674</v>
          </cell>
          <cell r="E45">
            <v>7522</v>
          </cell>
          <cell r="F45">
            <v>1750</v>
          </cell>
          <cell r="H45">
            <v>16432</v>
          </cell>
          <cell r="I45">
            <v>3037</v>
          </cell>
          <cell r="K45">
            <v>2306</v>
          </cell>
        </row>
        <row r="46">
          <cell r="B46">
            <v>5544</v>
          </cell>
          <cell r="C46">
            <v>661</v>
          </cell>
          <cell r="E46">
            <v>1166</v>
          </cell>
          <cell r="F46">
            <v>109</v>
          </cell>
          <cell r="H46">
            <v>7107</v>
          </cell>
          <cell r="I46">
            <v>789</v>
          </cell>
        </row>
        <row r="47">
          <cell r="B47">
            <v>6246</v>
          </cell>
          <cell r="C47">
            <v>848</v>
          </cell>
          <cell r="E47">
            <v>1243</v>
          </cell>
          <cell r="F47">
            <v>98</v>
          </cell>
          <cell r="H47">
            <v>8924</v>
          </cell>
          <cell r="I47">
            <v>1685</v>
          </cell>
          <cell r="K47">
            <v>1</v>
          </cell>
        </row>
        <row r="48">
          <cell r="B48">
            <v>1442</v>
          </cell>
          <cell r="C48">
            <v>168</v>
          </cell>
          <cell r="E48">
            <v>256</v>
          </cell>
          <cell r="F48">
            <v>7</v>
          </cell>
          <cell r="H48">
            <v>1876</v>
          </cell>
          <cell r="I48">
            <v>180</v>
          </cell>
        </row>
        <row r="49">
          <cell r="B49">
            <v>6809</v>
          </cell>
          <cell r="C49">
            <v>846</v>
          </cell>
          <cell r="E49">
            <v>1073</v>
          </cell>
          <cell r="F49">
            <v>97</v>
          </cell>
          <cell r="H49">
            <v>8470</v>
          </cell>
          <cell r="I49">
            <v>1010</v>
          </cell>
          <cell r="K49">
            <v>1</v>
          </cell>
        </row>
        <row r="50">
          <cell r="B50">
            <v>5066</v>
          </cell>
          <cell r="C50">
            <v>927</v>
          </cell>
          <cell r="E50">
            <v>7470</v>
          </cell>
          <cell r="F50">
            <v>307</v>
          </cell>
          <cell r="H50">
            <v>16851</v>
          </cell>
          <cell r="I50">
            <v>1538</v>
          </cell>
          <cell r="K50">
            <v>4459</v>
          </cell>
        </row>
        <row r="51">
          <cell r="B51">
            <v>16618</v>
          </cell>
          <cell r="C51">
            <v>3416</v>
          </cell>
          <cell r="E51">
            <v>2723</v>
          </cell>
          <cell r="F51">
            <v>170</v>
          </cell>
          <cell r="H51">
            <v>21135</v>
          </cell>
          <cell r="I51">
            <v>4096</v>
          </cell>
        </row>
        <row r="52">
          <cell r="B52">
            <v>4487</v>
          </cell>
          <cell r="C52">
            <v>1671</v>
          </cell>
          <cell r="E52">
            <v>914</v>
          </cell>
          <cell r="F52">
            <v>91</v>
          </cell>
          <cell r="H52">
            <v>5878</v>
          </cell>
          <cell r="I52">
            <v>1784</v>
          </cell>
          <cell r="K52">
            <v>2</v>
          </cell>
        </row>
        <row r="54">
          <cell r="B54">
            <v>3188</v>
          </cell>
          <cell r="C54">
            <v>508</v>
          </cell>
          <cell r="E54">
            <v>590</v>
          </cell>
          <cell r="F54">
            <v>81</v>
          </cell>
          <cell r="H54">
            <v>4044</v>
          </cell>
          <cell r="I54">
            <v>622</v>
          </cell>
        </row>
        <row r="55">
          <cell r="B55">
            <v>1197</v>
          </cell>
          <cell r="C55">
            <v>289</v>
          </cell>
          <cell r="E55">
            <v>228</v>
          </cell>
          <cell r="F55">
            <v>25</v>
          </cell>
          <cell r="H55">
            <v>1517</v>
          </cell>
          <cell r="I55">
            <v>329</v>
          </cell>
        </row>
        <row r="56">
          <cell r="B56">
            <v>1872</v>
          </cell>
          <cell r="C56">
            <v>240</v>
          </cell>
          <cell r="E56">
            <v>291</v>
          </cell>
          <cell r="F56">
            <v>31</v>
          </cell>
          <cell r="H56">
            <v>2330</v>
          </cell>
          <cell r="I56">
            <v>289</v>
          </cell>
        </row>
        <row r="57">
          <cell r="B57">
            <v>7131</v>
          </cell>
          <cell r="C57">
            <v>2280</v>
          </cell>
          <cell r="E57">
            <v>710</v>
          </cell>
          <cell r="F57">
            <v>6</v>
          </cell>
          <cell r="H57">
            <v>8100</v>
          </cell>
          <cell r="I57">
            <v>2290</v>
          </cell>
        </row>
        <row r="58">
          <cell r="B58">
            <v>1752</v>
          </cell>
          <cell r="C58">
            <v>339</v>
          </cell>
          <cell r="E58">
            <v>106</v>
          </cell>
          <cell r="F58">
            <v>2</v>
          </cell>
          <cell r="H58">
            <v>2086</v>
          </cell>
          <cell r="I58">
            <v>344</v>
          </cell>
        </row>
        <row r="59">
          <cell r="B59">
            <v>3005</v>
          </cell>
          <cell r="C59">
            <v>727</v>
          </cell>
          <cell r="E59">
            <v>663</v>
          </cell>
          <cell r="F59">
            <v>49</v>
          </cell>
          <cell r="H59">
            <v>3798</v>
          </cell>
          <cell r="I59">
            <v>798</v>
          </cell>
        </row>
        <row r="60">
          <cell r="B60">
            <v>9985</v>
          </cell>
          <cell r="C60">
            <v>2290</v>
          </cell>
          <cell r="E60">
            <v>2470</v>
          </cell>
          <cell r="F60">
            <v>529</v>
          </cell>
          <cell r="H60">
            <v>12912</v>
          </cell>
          <cell r="I60">
            <v>2871</v>
          </cell>
          <cell r="K60">
            <v>2</v>
          </cell>
        </row>
        <row r="61">
          <cell r="B61">
            <v>1884</v>
          </cell>
          <cell r="C61">
            <v>114</v>
          </cell>
          <cell r="E61">
            <v>519</v>
          </cell>
          <cell r="F61">
            <v>30</v>
          </cell>
          <cell r="H61">
            <v>2720</v>
          </cell>
          <cell r="I61">
            <v>173</v>
          </cell>
        </row>
        <row r="62">
          <cell r="B62">
            <v>11752</v>
          </cell>
          <cell r="C62">
            <v>2214</v>
          </cell>
          <cell r="E62">
            <v>1453</v>
          </cell>
          <cell r="F62">
            <v>99</v>
          </cell>
          <cell r="H62">
            <v>13647</v>
          </cell>
          <cell r="I62">
            <v>2354</v>
          </cell>
          <cell r="K62">
            <v>1</v>
          </cell>
        </row>
        <row r="63">
          <cell r="B63">
            <v>7177</v>
          </cell>
          <cell r="C63">
            <v>1474</v>
          </cell>
          <cell r="E63">
            <v>1655</v>
          </cell>
          <cell r="F63">
            <v>162</v>
          </cell>
          <cell r="H63">
            <v>9358</v>
          </cell>
          <cell r="I63">
            <v>1679</v>
          </cell>
          <cell r="K63">
            <v>1</v>
          </cell>
        </row>
        <row r="64">
          <cell r="B64">
            <v>7287</v>
          </cell>
          <cell r="C64">
            <v>1663</v>
          </cell>
          <cell r="E64">
            <v>939</v>
          </cell>
          <cell r="F64">
            <v>59</v>
          </cell>
          <cell r="H64">
            <v>8602</v>
          </cell>
          <cell r="I64">
            <v>1845</v>
          </cell>
        </row>
        <row r="65">
          <cell r="B65">
            <v>3363</v>
          </cell>
          <cell r="C65">
            <v>580</v>
          </cell>
          <cell r="E65">
            <v>490</v>
          </cell>
          <cell r="F65">
            <v>51</v>
          </cell>
          <cell r="H65">
            <v>4339</v>
          </cell>
          <cell r="I65">
            <v>677</v>
          </cell>
        </row>
        <row r="66">
          <cell r="B66">
            <v>1366</v>
          </cell>
          <cell r="C66">
            <v>139</v>
          </cell>
          <cell r="E66">
            <v>428</v>
          </cell>
          <cell r="F66">
            <v>3</v>
          </cell>
          <cell r="H66">
            <v>1911</v>
          </cell>
          <cell r="I66">
            <v>144</v>
          </cell>
        </row>
        <row r="67">
          <cell r="B67">
            <v>7128</v>
          </cell>
          <cell r="C67">
            <v>1522</v>
          </cell>
          <cell r="E67">
            <v>539</v>
          </cell>
          <cell r="F67">
            <v>27</v>
          </cell>
          <cell r="H67">
            <v>8140</v>
          </cell>
          <cell r="I67">
            <v>1636</v>
          </cell>
        </row>
        <row r="68">
          <cell r="B68">
            <v>11567</v>
          </cell>
          <cell r="C68">
            <v>2913</v>
          </cell>
          <cell r="E68">
            <v>3935</v>
          </cell>
          <cell r="F68">
            <v>440</v>
          </cell>
          <cell r="H68">
            <v>17734</v>
          </cell>
          <cell r="I68">
            <v>3538</v>
          </cell>
        </row>
        <row r="70">
          <cell r="B70">
            <v>12</v>
          </cell>
          <cell r="C70">
            <v>11</v>
          </cell>
          <cell r="E70">
            <v>10</v>
          </cell>
          <cell r="F70">
            <v>5</v>
          </cell>
          <cell r="H70">
            <v>59</v>
          </cell>
          <cell r="I70">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2-04"/>
      <sheetName val="10-04-04X"/>
      <sheetName val="9-27-04X"/>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1325</v>
          </cell>
          <cell r="P9">
            <v>256</v>
          </cell>
        </row>
        <row r="10">
          <cell r="J10">
            <v>1852</v>
          </cell>
          <cell r="P10">
            <v>190</v>
          </cell>
        </row>
        <row r="11">
          <cell r="J11">
            <v>1562</v>
          </cell>
          <cell r="P11">
            <v>289</v>
          </cell>
        </row>
        <row r="12">
          <cell r="J12">
            <v>2515</v>
          </cell>
          <cell r="P12">
            <v>723</v>
          </cell>
        </row>
        <row r="13">
          <cell r="J13">
            <v>1843</v>
          </cell>
          <cell r="P13">
            <v>561</v>
          </cell>
        </row>
        <row r="14">
          <cell r="J14">
            <v>874</v>
          </cell>
          <cell r="P14">
            <v>155</v>
          </cell>
        </row>
        <row r="15">
          <cell r="J15">
            <v>2173</v>
          </cell>
          <cell r="P15">
            <v>236</v>
          </cell>
        </row>
        <row r="16">
          <cell r="J16">
            <v>435</v>
          </cell>
          <cell r="P16">
            <v>65</v>
          </cell>
        </row>
        <row r="17">
          <cell r="J17">
            <v>1915</v>
          </cell>
          <cell r="P17">
            <v>329</v>
          </cell>
        </row>
        <row r="18">
          <cell r="J18">
            <v>1910</v>
          </cell>
          <cell r="P18">
            <v>264</v>
          </cell>
        </row>
        <row r="19">
          <cell r="J19">
            <v>2490</v>
          </cell>
          <cell r="P19">
            <v>207</v>
          </cell>
        </row>
        <row r="22">
          <cell r="J22">
            <v>1062</v>
          </cell>
          <cell r="P22">
            <v>264</v>
          </cell>
        </row>
        <row r="25">
          <cell r="J25">
            <v>939</v>
          </cell>
          <cell r="P25">
            <v>139</v>
          </cell>
        </row>
        <row r="26">
          <cell r="J26">
            <v>490</v>
          </cell>
          <cell r="P26">
            <v>84</v>
          </cell>
        </row>
        <row r="27">
          <cell r="J27">
            <v>93</v>
          </cell>
          <cell r="P27">
            <v>56</v>
          </cell>
        </row>
        <row r="30">
          <cell r="J30">
            <v>462</v>
          </cell>
          <cell r="P30">
            <v>33</v>
          </cell>
        </row>
        <row r="32">
          <cell r="J32">
            <v>4171</v>
          </cell>
          <cell r="P32">
            <v>562</v>
          </cell>
        </row>
        <row r="33">
          <cell r="J33">
            <v>2002</v>
          </cell>
          <cell r="P33">
            <v>527</v>
          </cell>
        </row>
        <row r="34">
          <cell r="J34">
            <v>1431</v>
          </cell>
          <cell r="P34">
            <v>156</v>
          </cell>
        </row>
        <row r="35">
          <cell r="J35">
            <v>1754</v>
          </cell>
          <cell r="P35">
            <v>406</v>
          </cell>
        </row>
        <row r="36">
          <cell r="J36">
            <v>2914</v>
          </cell>
          <cell r="P36">
            <v>130</v>
          </cell>
        </row>
        <row r="37">
          <cell r="J37">
            <v>4044</v>
          </cell>
          <cell r="P37">
            <v>653</v>
          </cell>
        </row>
        <row r="38">
          <cell r="J38">
            <v>3607</v>
          </cell>
          <cell r="P38">
            <v>154</v>
          </cell>
        </row>
        <row r="39">
          <cell r="J39">
            <v>1787</v>
          </cell>
          <cell r="P39">
            <v>491</v>
          </cell>
        </row>
        <row r="40">
          <cell r="J40">
            <v>1855</v>
          </cell>
          <cell r="P40">
            <v>280</v>
          </cell>
        </row>
        <row r="41">
          <cell r="J41">
            <v>6498</v>
          </cell>
          <cell r="P41">
            <v>1674</v>
          </cell>
        </row>
        <row r="42">
          <cell r="J42">
            <v>173</v>
          </cell>
          <cell r="P42">
            <v>30</v>
          </cell>
        </row>
        <row r="43">
          <cell r="J43">
            <v>2662</v>
          </cell>
          <cell r="P43">
            <v>811</v>
          </cell>
        </row>
        <row r="45">
          <cell r="J45">
            <v>1891</v>
          </cell>
          <cell r="P45">
            <v>205</v>
          </cell>
        </row>
        <row r="46">
          <cell r="J46">
            <v>1036</v>
          </cell>
          <cell r="P46">
            <v>60</v>
          </cell>
        </row>
        <row r="47">
          <cell r="J47">
            <v>164</v>
          </cell>
          <cell r="P47">
            <v>100</v>
          </cell>
        </row>
        <row r="48">
          <cell r="J48">
            <v>5947</v>
          </cell>
          <cell r="P48">
            <v>253</v>
          </cell>
        </row>
        <row r="51">
          <cell r="J51">
            <v>780</v>
          </cell>
          <cell r="P51">
            <v>258</v>
          </cell>
        </row>
        <row r="52">
          <cell r="J52">
            <v>1618</v>
          </cell>
          <cell r="P52">
            <v>409</v>
          </cell>
        </row>
        <row r="53">
          <cell r="J53">
            <v>2524</v>
          </cell>
          <cell r="P53">
            <v>67</v>
          </cell>
        </row>
        <row r="56">
          <cell r="J56">
            <v>1627</v>
          </cell>
          <cell r="P56">
            <v>493</v>
          </cell>
        </row>
        <row r="57">
          <cell r="J57">
            <v>2797</v>
          </cell>
          <cell r="P57">
            <v>300</v>
          </cell>
        </row>
        <row r="58">
          <cell r="J58">
            <v>137</v>
          </cell>
          <cell r="P58">
            <v>66</v>
          </cell>
        </row>
        <row r="59">
          <cell r="J59">
            <v>3886</v>
          </cell>
          <cell r="P59">
            <v>282</v>
          </cell>
        </row>
        <row r="60">
          <cell r="J60">
            <v>872</v>
          </cell>
          <cell r="P60">
            <v>468</v>
          </cell>
        </row>
        <row r="63">
          <cell r="J63">
            <v>6940</v>
          </cell>
          <cell r="P63">
            <v>1311</v>
          </cell>
        </row>
        <row r="64">
          <cell r="J64">
            <v>692</v>
          </cell>
          <cell r="P64">
            <v>164</v>
          </cell>
        </row>
        <row r="66">
          <cell r="J66">
            <v>809</v>
          </cell>
          <cell r="P66">
            <v>206</v>
          </cell>
        </row>
        <row r="67">
          <cell r="J67">
            <v>448</v>
          </cell>
          <cell r="P67">
            <v>77</v>
          </cell>
        </row>
        <row r="68">
          <cell r="J68">
            <v>462</v>
          </cell>
          <cell r="P68">
            <v>71</v>
          </cell>
        </row>
        <row r="69">
          <cell r="J69">
            <v>2229</v>
          </cell>
          <cell r="P69">
            <v>242</v>
          </cell>
        </row>
        <row r="72">
          <cell r="J72">
            <v>464</v>
          </cell>
          <cell r="P72">
            <v>80</v>
          </cell>
        </row>
        <row r="73">
          <cell r="J73">
            <v>725</v>
          </cell>
          <cell r="P73">
            <v>108</v>
          </cell>
        </row>
        <row r="74">
          <cell r="J74">
            <v>3939</v>
          </cell>
          <cell r="P74">
            <v>497</v>
          </cell>
        </row>
        <row r="75">
          <cell r="J75">
            <v>1128</v>
          </cell>
          <cell r="P75">
            <v>383</v>
          </cell>
        </row>
        <row r="76">
          <cell r="J76">
            <v>1882</v>
          </cell>
          <cell r="P76">
            <v>730</v>
          </cell>
        </row>
        <row r="77">
          <cell r="J77">
            <v>1386</v>
          </cell>
          <cell r="P77">
            <v>364</v>
          </cell>
        </row>
        <row r="78">
          <cell r="J78">
            <v>2875</v>
          </cell>
          <cell r="P78">
            <v>309</v>
          </cell>
        </row>
        <row r="79">
          <cell r="J79">
            <v>1037</v>
          </cell>
          <cell r="P79">
            <v>223</v>
          </cell>
        </row>
        <row r="80">
          <cell r="J80">
            <v>166</v>
          </cell>
          <cell r="P80">
            <v>112</v>
          </cell>
        </row>
        <row r="81">
          <cell r="J81">
            <v>2106</v>
          </cell>
          <cell r="P81">
            <v>237</v>
          </cell>
        </row>
        <row r="82">
          <cell r="J82">
            <v>2343</v>
          </cell>
          <cell r="P82">
            <v>420</v>
          </cell>
        </row>
        <row r="84">
          <cell r="M84">
            <v>23787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G7" activePane="bottomRight" state="frozen"/>
      <selection pane="topLeft" activeCell="A1" sqref="A1"/>
      <selection pane="topRight" activeCell="B1" sqref="B1"/>
      <selection pane="bottomLeft" activeCell="A7" sqref="A7"/>
      <selection pane="bottomRight" activeCell="Q8" sqref="Q8"/>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332036</v>
      </c>
      <c r="C2" s="13">
        <f>SUM(C8:C69)</f>
        <v>68054</v>
      </c>
      <c r="D2" s="79">
        <f>C2/B2</f>
        <v>0.20495970316471707</v>
      </c>
      <c r="E2" s="13">
        <f>SUM(E8:E69)</f>
        <v>89910</v>
      </c>
      <c r="F2" s="13">
        <f>SUM(F8:F69)</f>
        <v>12089</v>
      </c>
      <c r="G2" s="79">
        <f>F2/E2</f>
        <v>0.13445667890112334</v>
      </c>
      <c r="H2" s="13">
        <f>SUM(H8:H69)</f>
        <v>462728</v>
      </c>
      <c r="I2" s="13">
        <f>SUM(I8:I69)</f>
        <v>87093</v>
      </c>
      <c r="J2" s="79">
        <f>I2/H2</f>
        <v>0.18821640358914957</v>
      </c>
      <c r="K2" s="16">
        <f>SUM(K8:K67)</f>
        <v>9150</v>
      </c>
      <c r="L2" s="16">
        <f>SUM(L8:L69)</f>
        <v>149755</v>
      </c>
      <c r="M2" s="16">
        <f>SUM(M8:M67)</f>
        <v>18220</v>
      </c>
      <c r="N2" s="16">
        <f>SUM(N8:N69)</f>
        <v>131535</v>
      </c>
      <c r="O2" s="16">
        <f>SUM(O8:O69)</f>
        <v>11135</v>
      </c>
      <c r="P2" s="16">
        <f>SUM(P8:P67)</f>
        <v>83932</v>
      </c>
      <c r="Q2" s="48">
        <f>SUM(Q8:Q67)</f>
        <v>221</v>
      </c>
      <c r="R2" s="17">
        <f>R62+R30</f>
        <v>0</v>
      </c>
      <c r="S2" s="84">
        <f>MIN(S8:S67)</f>
        <v>38267</v>
      </c>
    </row>
    <row r="3" spans="1:19" ht="12" customHeight="1">
      <c r="A3" s="12" t="s">
        <v>17</v>
      </c>
      <c r="B3" s="13">
        <v>325497</v>
      </c>
      <c r="C3" s="13">
        <v>67937</v>
      </c>
      <c r="D3" s="79">
        <v>0.20871774547845295</v>
      </c>
      <c r="E3" s="13">
        <v>91607</v>
      </c>
      <c r="F3" s="13">
        <v>12501</v>
      </c>
      <c r="G3" s="79">
        <v>0.1364633707031122</v>
      </c>
      <c r="H3" s="13">
        <v>458626</v>
      </c>
      <c r="I3" s="13">
        <v>87593</v>
      </c>
      <c r="J3" s="79">
        <v>0.19099004417542834</v>
      </c>
      <c r="K3" s="16">
        <v>8763</v>
      </c>
      <c r="L3" s="16">
        <v>148592</v>
      </c>
      <c r="M3" s="16">
        <v>17285</v>
      </c>
      <c r="N3" s="16">
        <v>131307</v>
      </c>
      <c r="O3" s="16">
        <v>11691</v>
      </c>
      <c r="P3" s="16">
        <v>81856</v>
      </c>
      <c r="Q3" s="16">
        <v>208</v>
      </c>
      <c r="R3" s="17">
        <v>0</v>
      </c>
      <c r="S3" s="105">
        <v>38261</v>
      </c>
    </row>
    <row r="4" spans="1:19" s="25" customFormat="1" ht="12" customHeight="1">
      <c r="A4" s="19" t="s">
        <v>18</v>
      </c>
      <c r="B4" s="23">
        <f aca="true" t="shared" si="0" ref="B4:Q4">B2-B3</f>
        <v>6539</v>
      </c>
      <c r="C4" s="23">
        <f t="shared" si="0"/>
        <v>117</v>
      </c>
      <c r="D4" s="80">
        <f t="shared" si="0"/>
        <v>-0.0037580423137358876</v>
      </c>
      <c r="E4" s="23">
        <f t="shared" si="0"/>
        <v>-1697</v>
      </c>
      <c r="F4" s="23">
        <f t="shared" si="0"/>
        <v>-412</v>
      </c>
      <c r="G4" s="80">
        <f t="shared" si="0"/>
        <v>-0.002006691801988869</v>
      </c>
      <c r="H4" s="23">
        <f t="shared" si="0"/>
        <v>4102</v>
      </c>
      <c r="I4" s="23">
        <f t="shared" si="0"/>
        <v>-500</v>
      </c>
      <c r="J4" s="89">
        <f t="shared" si="0"/>
        <v>-0.0027736405862787694</v>
      </c>
      <c r="K4" s="21">
        <f t="shared" si="0"/>
        <v>387</v>
      </c>
      <c r="L4" s="21">
        <f t="shared" si="0"/>
        <v>1163</v>
      </c>
      <c r="M4" s="21">
        <f t="shared" si="0"/>
        <v>935</v>
      </c>
      <c r="N4" s="21">
        <f t="shared" si="0"/>
        <v>228</v>
      </c>
      <c r="O4" s="21">
        <f t="shared" si="0"/>
        <v>-556</v>
      </c>
      <c r="P4" s="21">
        <f t="shared" si="0"/>
        <v>2076</v>
      </c>
      <c r="Q4" s="20">
        <f t="shared" si="0"/>
        <v>13</v>
      </c>
      <c r="R4" s="24">
        <f>+R2-R3</f>
        <v>0</v>
      </c>
      <c r="S4" s="18"/>
    </row>
    <row r="5" spans="1:19" s="27" customFormat="1" ht="12" customHeight="1">
      <c r="A5" s="26" t="s">
        <v>19</v>
      </c>
      <c r="B5" s="90">
        <f>B4/B3</f>
        <v>0.020089278856640767</v>
      </c>
      <c r="C5" s="90">
        <f>C4/C3</f>
        <v>0.0017221837879211623</v>
      </c>
      <c r="D5" s="80"/>
      <c r="E5" s="90">
        <f>E4/E3</f>
        <v>-0.018524785223836607</v>
      </c>
      <c r="F5" s="90">
        <f>F4/F3</f>
        <v>-0.03295736341092713</v>
      </c>
      <c r="G5" s="80"/>
      <c r="H5" s="90">
        <f>H4/H3</f>
        <v>0.008944106962972008</v>
      </c>
      <c r="I5" s="90">
        <f>I4/I3</f>
        <v>-0.005708218693274577</v>
      </c>
      <c r="J5" s="80"/>
      <c r="K5" s="91">
        <f aca="true" t="shared" si="1" ref="K5:Q5">K4/K3</f>
        <v>0.04416295789113318</v>
      </c>
      <c r="L5" s="89">
        <f t="shared" si="1"/>
        <v>0.007826800904490148</v>
      </c>
      <c r="M5" s="91">
        <f t="shared" si="1"/>
        <v>0.05409314434480764</v>
      </c>
      <c r="N5" s="91">
        <f t="shared" si="1"/>
        <v>0.0017363887683063356</v>
      </c>
      <c r="O5" s="89">
        <f t="shared" si="1"/>
        <v>-0.04755795056026003</v>
      </c>
      <c r="P5" s="89">
        <f t="shared" si="1"/>
        <v>0.02536161063330727</v>
      </c>
      <c r="Q5" s="92">
        <f t="shared" si="1"/>
        <v>0.0625</v>
      </c>
      <c r="R5" s="22"/>
      <c r="S5" s="18"/>
    </row>
    <row r="6" spans="1:19" s="29" customFormat="1" ht="12" customHeight="1">
      <c r="A6" s="28" t="s">
        <v>20</v>
      </c>
      <c r="B6" s="81">
        <v>268707</v>
      </c>
      <c r="C6" s="81">
        <v>48043</v>
      </c>
      <c r="D6" s="85">
        <v>0.1788</v>
      </c>
      <c r="E6" s="81">
        <v>82916</v>
      </c>
      <c r="F6" s="81">
        <v>12271</v>
      </c>
      <c r="G6" s="85">
        <v>0.148</v>
      </c>
      <c r="H6" s="81">
        <v>387143</v>
      </c>
      <c r="I6" s="81">
        <v>67929</v>
      </c>
      <c r="J6" s="86">
        <v>0.1755</v>
      </c>
      <c r="K6" s="82">
        <v>8673</v>
      </c>
      <c r="L6" s="82">
        <v>139273</v>
      </c>
      <c r="M6" s="82">
        <v>20959</v>
      </c>
      <c r="N6" s="82">
        <v>118314</v>
      </c>
      <c r="O6" s="82">
        <v>10229</v>
      </c>
      <c r="P6" s="82">
        <v>61929</v>
      </c>
      <c r="Q6" s="82">
        <v>4942</v>
      </c>
      <c r="R6" s="83">
        <v>37902</v>
      </c>
      <c r="S6" s="83">
        <v>37902</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4435</v>
      </c>
      <c r="C8" s="34">
        <f>'[2].CSV]EXPORT[1]'!C9</f>
        <v>1019</v>
      </c>
      <c r="D8" s="77">
        <f aca="true" t="shared" si="2" ref="D8:D23">C8/B8</f>
        <v>0.2297632468996618</v>
      </c>
      <c r="E8" s="34">
        <f>'[2].CSV]EXPORT[1]'!E9</f>
        <v>594</v>
      </c>
      <c r="F8" s="34">
        <f>'[2].CSV]EXPORT[1]'!F9</f>
        <v>21</v>
      </c>
      <c r="G8" s="77">
        <f aca="true" t="shared" si="3" ref="G8:G23">F8/E8</f>
        <v>0.03535353535353535</v>
      </c>
      <c r="H8" s="34">
        <f>'[2].CSV]EXPORT[1]'!H9-'[2].CSV]EXPORT[1]'!N9</f>
        <v>5414</v>
      </c>
      <c r="I8" s="34">
        <f>'[2].CSV]EXPORT[1]'!I9-'[2].CSV]EXPORT[1]'!O9</f>
        <v>1086</v>
      </c>
      <c r="J8" s="77">
        <f aca="true" t="shared" si="4" ref="J8:J23">I8/H8</f>
        <v>0.20059106021425932</v>
      </c>
      <c r="K8" s="35">
        <f>'[1]Report'!C5</f>
        <v>58</v>
      </c>
      <c r="L8" s="36">
        <f>SUM(M8:N8)</f>
        <v>1581</v>
      </c>
      <c r="M8" s="36">
        <f>'[3]10-12-04'!P9</f>
        <v>256</v>
      </c>
      <c r="N8" s="36">
        <f>'[3]10-12-04'!J9</f>
        <v>1325</v>
      </c>
      <c r="O8" s="34">
        <f>'[2].CSV]EXPORT[1]'!K9</f>
        <v>1</v>
      </c>
      <c r="P8" s="37"/>
      <c r="Q8" s="34"/>
      <c r="R8" s="38"/>
      <c r="S8" s="39"/>
    </row>
    <row r="9" spans="1:19" ht="15.75" customHeight="1">
      <c r="A9" s="33" t="s">
        <v>23</v>
      </c>
      <c r="B9" s="34">
        <f>'[2].CSV]EXPORT[1]'!B10</f>
        <v>3458</v>
      </c>
      <c r="C9" s="34">
        <f>'[2].CSV]EXPORT[1]'!C10</f>
        <v>659</v>
      </c>
      <c r="D9" s="77">
        <f t="shared" si="2"/>
        <v>0.19057258530942742</v>
      </c>
      <c r="E9" s="34">
        <f>'[2].CSV]EXPORT[1]'!E10</f>
        <v>1552</v>
      </c>
      <c r="F9" s="34">
        <f>'[2].CSV]EXPORT[1]'!F10</f>
        <v>597</v>
      </c>
      <c r="G9" s="77">
        <f t="shared" si="3"/>
        <v>0.38466494845360827</v>
      </c>
      <c r="H9" s="34">
        <f>'[2].CSV]EXPORT[1]'!H10-'[2].CSV]EXPORT[1]'!N10</f>
        <v>5571</v>
      </c>
      <c r="I9" s="34">
        <f>'[2].CSV]EXPORT[1]'!I10-'[2].CSV]EXPORT[1]'!O10</f>
        <v>1371</v>
      </c>
      <c r="J9" s="77">
        <f t="shared" si="4"/>
        <v>0.2460958535271944</v>
      </c>
      <c r="K9" s="35">
        <f>'[1]Report'!C6</f>
        <v>1</v>
      </c>
      <c r="L9" s="36">
        <f aca="true" t="shared" si="5" ref="L9:L22">SUM(M9:N9)</f>
        <v>2042</v>
      </c>
      <c r="M9" s="36">
        <f>'[3]10-12-04'!P10</f>
        <v>190</v>
      </c>
      <c r="N9" s="36">
        <f>'[3]10-12-04'!J10</f>
        <v>1852</v>
      </c>
      <c r="O9" s="34">
        <f>'[2].CSV]EXPORT[1]'!K10</f>
        <v>3</v>
      </c>
      <c r="P9" s="37"/>
      <c r="Q9" s="34"/>
      <c r="R9" s="38"/>
      <c r="S9" s="39"/>
    </row>
    <row r="10" spans="1:19" ht="15.75" customHeight="1">
      <c r="A10" s="33" t="s">
        <v>24</v>
      </c>
      <c r="B10" s="34">
        <f>'[2].CSV]EXPORT[1]'!B11</f>
        <v>5248</v>
      </c>
      <c r="C10" s="34">
        <f>'[2].CSV]EXPORT[1]'!C11</f>
        <v>1226</v>
      </c>
      <c r="D10" s="77">
        <f t="shared" si="2"/>
        <v>0.23361280487804878</v>
      </c>
      <c r="E10" s="34">
        <f>'[2].CSV]EXPORT[1]'!E11</f>
        <v>1715</v>
      </c>
      <c r="F10" s="34">
        <f>'[2].CSV]EXPORT[1]'!F11</f>
        <v>315</v>
      </c>
      <c r="G10" s="77">
        <f t="shared" si="3"/>
        <v>0.1836734693877551</v>
      </c>
      <c r="H10" s="34">
        <f>'[2].CSV]EXPORT[1]'!H11-'[2].CSV]EXPORT[1]'!N11</f>
        <v>7299</v>
      </c>
      <c r="I10" s="34">
        <f>'[2].CSV]EXPORT[1]'!I11-'[2].CSV]EXPORT[1]'!O11</f>
        <v>1627</v>
      </c>
      <c r="J10" s="77">
        <f t="shared" si="4"/>
        <v>0.22290724756816002</v>
      </c>
      <c r="K10" s="35">
        <f>'[1]Report'!C7</f>
        <v>41</v>
      </c>
      <c r="L10" s="36">
        <f t="shared" si="5"/>
        <v>1851</v>
      </c>
      <c r="M10" s="36">
        <f>'[3]10-12-04'!P11</f>
        <v>289</v>
      </c>
      <c r="N10" s="36">
        <f>'[3]10-12-04'!J11</f>
        <v>1562</v>
      </c>
      <c r="O10" s="34">
        <f>'[2].CSV]EXPORT[1]'!K11</f>
        <v>0</v>
      </c>
      <c r="P10" s="40">
        <v>19866</v>
      </c>
      <c r="Q10" s="34"/>
      <c r="R10" s="38"/>
      <c r="S10" s="39"/>
    </row>
    <row r="11" spans="1:19" ht="15.75" customHeight="1">
      <c r="A11" s="33" t="s">
        <v>25</v>
      </c>
      <c r="B11" s="34">
        <f>'[2].CSV]EXPORT[1]'!B12</f>
        <v>10373</v>
      </c>
      <c r="C11" s="34">
        <f>'[2].CSV]EXPORT[1]'!C12</f>
        <v>2163</v>
      </c>
      <c r="D11" s="77">
        <f t="shared" si="2"/>
        <v>0.20852212474693918</v>
      </c>
      <c r="E11" s="34">
        <f>'[2].CSV]EXPORT[1]'!E12</f>
        <v>2249</v>
      </c>
      <c r="F11" s="34">
        <f>'[2].CSV]EXPORT[1]'!F12</f>
        <v>466</v>
      </c>
      <c r="G11" s="77">
        <f t="shared" si="3"/>
        <v>0.2072032014228546</v>
      </c>
      <c r="H11" s="34">
        <f>'[2].CSV]EXPORT[1]'!H12-'[2].CSV]EXPORT[1]'!N12</f>
        <v>13073</v>
      </c>
      <c r="I11" s="34">
        <f>'[2].CSV]EXPORT[1]'!I12-'[2].CSV]EXPORT[1]'!O12</f>
        <v>2702</v>
      </c>
      <c r="J11" s="77">
        <f t="shared" si="4"/>
        <v>0.2066855350722864</v>
      </c>
      <c r="K11" s="35">
        <f>'[1]Report'!C8</f>
        <v>51</v>
      </c>
      <c r="L11" s="36">
        <f t="shared" si="5"/>
        <v>3238</v>
      </c>
      <c r="M11" s="36">
        <f>'[3]10-12-04'!P12</f>
        <v>723</v>
      </c>
      <c r="N11" s="36">
        <f>'[3]10-12-04'!J12</f>
        <v>2515</v>
      </c>
      <c r="O11" s="34">
        <f>'[2].CSV]EXPORT[1]'!K12</f>
        <v>0</v>
      </c>
      <c r="P11" s="40"/>
      <c r="Q11" s="34">
        <v>29</v>
      </c>
      <c r="R11" s="38"/>
      <c r="S11" s="39"/>
    </row>
    <row r="12" spans="1:19" ht="15.75" customHeight="1">
      <c r="A12" s="33" t="s">
        <v>26</v>
      </c>
      <c r="B12" s="34">
        <f>'[2].CSV]EXPORT[1]'!B13</f>
        <v>7272</v>
      </c>
      <c r="C12" s="34">
        <f>'[2].CSV]EXPORT[1]'!C13</f>
        <v>1198</v>
      </c>
      <c r="D12" s="77">
        <f t="shared" si="2"/>
        <v>0.16474147414741475</v>
      </c>
      <c r="E12" s="34">
        <f>'[2].CSV]EXPORT[1]'!E13</f>
        <v>1869</v>
      </c>
      <c r="F12" s="34">
        <f>'[2].CSV]EXPORT[1]'!F13</f>
        <v>435</v>
      </c>
      <c r="G12" s="77">
        <f t="shared" si="3"/>
        <v>0.23274478330658105</v>
      </c>
      <c r="H12" s="34">
        <f>'[2].CSV]EXPORT[1]'!H13-'[2].CSV]EXPORT[1]'!N13</f>
        <v>9868</v>
      </c>
      <c r="I12" s="34">
        <f>'[2].CSV]EXPORT[1]'!I13-'[2].CSV]EXPORT[1]'!O13</f>
        <v>1809</v>
      </c>
      <c r="J12" s="77">
        <f t="shared" si="4"/>
        <v>0.18331982164572355</v>
      </c>
      <c r="K12" s="35">
        <f>'[1]Report'!C9</f>
        <v>0</v>
      </c>
      <c r="L12" s="36">
        <f t="shared" si="5"/>
        <v>2404</v>
      </c>
      <c r="M12" s="36">
        <f>'[3]10-12-04'!P13</f>
        <v>561</v>
      </c>
      <c r="N12" s="36">
        <f>'[3]10-12-04'!J13</f>
        <v>1843</v>
      </c>
      <c r="O12" s="34">
        <f>'[2].CSV]EXPORT[1]'!K13</f>
        <v>1</v>
      </c>
      <c r="P12" s="37"/>
      <c r="Q12" s="34"/>
      <c r="R12" s="38"/>
      <c r="S12" s="39"/>
    </row>
    <row r="13" spans="1:19" ht="15.75" customHeight="1">
      <c r="A13" s="33" t="s">
        <v>27</v>
      </c>
      <c r="B13" s="34">
        <f>'[2].CSV]EXPORT[1]'!B14</f>
        <v>1863</v>
      </c>
      <c r="C13" s="34">
        <f>'[2].CSV]EXPORT[1]'!C14</f>
        <v>185</v>
      </c>
      <c r="D13" s="77">
        <f t="shared" si="2"/>
        <v>0.09930220075147611</v>
      </c>
      <c r="E13" s="34">
        <f>'[2].CSV]EXPORT[1]'!E14</f>
        <v>450</v>
      </c>
      <c r="F13" s="34">
        <f>'[2].CSV]EXPORT[1]'!F14</f>
        <v>64</v>
      </c>
      <c r="G13" s="77">
        <f t="shared" si="3"/>
        <v>0.14222222222222222</v>
      </c>
      <c r="H13" s="34">
        <f>'[2].CSV]EXPORT[1]'!H14-'[2].CSV]EXPORT[1]'!N14</f>
        <v>2618</v>
      </c>
      <c r="I13" s="34">
        <f>'[2].CSV]EXPORT[1]'!I14-'[2].CSV]EXPORT[1]'!O14</f>
        <v>360</v>
      </c>
      <c r="J13" s="77">
        <f t="shared" si="4"/>
        <v>0.13750954927425516</v>
      </c>
      <c r="K13" s="35">
        <f>'[1]Report'!C10</f>
        <v>17</v>
      </c>
      <c r="L13" s="36">
        <f t="shared" si="5"/>
        <v>1029</v>
      </c>
      <c r="M13" s="36">
        <f>'[3]10-12-04'!P14</f>
        <v>155</v>
      </c>
      <c r="N13" s="36">
        <f>'[3]10-12-04'!J14</f>
        <v>874</v>
      </c>
      <c r="O13" s="34">
        <f>'[2].CSV]EXPORT[1]'!K14</f>
        <v>0</v>
      </c>
      <c r="P13" s="37"/>
      <c r="Q13" s="34"/>
      <c r="R13" s="38"/>
      <c r="S13" s="39"/>
    </row>
    <row r="14" spans="1:19" ht="15.75" customHeight="1">
      <c r="A14" s="33" t="s">
        <v>28</v>
      </c>
      <c r="B14" s="34">
        <f>'[2].CSV]EXPORT[1]'!B15</f>
        <v>5472</v>
      </c>
      <c r="C14" s="34">
        <f>'[2].CSV]EXPORT[1]'!C15</f>
        <v>912</v>
      </c>
      <c r="D14" s="77">
        <f t="shared" si="2"/>
        <v>0.16666666666666666</v>
      </c>
      <c r="E14" s="34">
        <f>'[2].CSV]EXPORT[1]'!E15</f>
        <v>644</v>
      </c>
      <c r="F14" s="34">
        <f>'[2].CSV]EXPORT[1]'!F15</f>
        <v>40</v>
      </c>
      <c r="G14" s="77">
        <f t="shared" si="3"/>
        <v>0.062111801242236024</v>
      </c>
      <c r="H14" s="34">
        <f>'[2].CSV]EXPORT[1]'!H15-'[2].CSV]EXPORT[1]'!N15</f>
        <v>6562</v>
      </c>
      <c r="I14" s="34">
        <f>'[2].CSV]EXPORT[1]'!I15-'[2].CSV]EXPORT[1]'!O15</f>
        <v>1043</v>
      </c>
      <c r="J14" s="77">
        <f t="shared" si="4"/>
        <v>0.15894544346235903</v>
      </c>
      <c r="K14" s="35">
        <f>'[1]Report'!C11</f>
        <v>3</v>
      </c>
      <c r="L14" s="36">
        <f t="shared" si="5"/>
        <v>2409</v>
      </c>
      <c r="M14" s="36">
        <f>'[3]10-12-04'!P15</f>
        <v>236</v>
      </c>
      <c r="N14" s="36">
        <f>'[3]10-12-04'!J15</f>
        <v>2173</v>
      </c>
      <c r="O14" s="34">
        <f>'[2].CSV]EXPORT[1]'!K15</f>
        <v>0</v>
      </c>
      <c r="P14" s="37"/>
      <c r="Q14" s="34"/>
      <c r="R14" s="38"/>
      <c r="S14" s="39"/>
    </row>
    <row r="15" spans="1:19" ht="15.75" customHeight="1">
      <c r="A15" s="33" t="s">
        <v>29</v>
      </c>
      <c r="B15" s="34">
        <f>'[2].CSV]EXPORT[1]'!B16</f>
        <v>1130</v>
      </c>
      <c r="C15" s="34">
        <f>'[2].CSV]EXPORT[1]'!C16</f>
        <v>161</v>
      </c>
      <c r="D15" s="77">
        <f t="shared" si="2"/>
        <v>0.1424778761061947</v>
      </c>
      <c r="E15" s="34">
        <f>'[2].CSV]EXPORT[1]'!E16</f>
        <v>216</v>
      </c>
      <c r="F15" s="34">
        <f>'[2].CSV]EXPORT[1]'!F16</f>
        <v>10</v>
      </c>
      <c r="G15" s="77">
        <f t="shared" si="3"/>
        <v>0.046296296296296294</v>
      </c>
      <c r="H15" s="34">
        <f>'[2].CSV]EXPORT[1]'!H16-'[2].CSV]EXPORT[1]'!N16</f>
        <v>1519</v>
      </c>
      <c r="I15" s="34">
        <f>'[2].CSV]EXPORT[1]'!I16-'[2].CSV]EXPORT[1]'!O16</f>
        <v>187</v>
      </c>
      <c r="J15" s="77">
        <f t="shared" si="4"/>
        <v>0.12310730743910467</v>
      </c>
      <c r="K15" s="35">
        <f>'[1]Report'!C12</f>
        <v>5</v>
      </c>
      <c r="L15" s="36">
        <f t="shared" si="5"/>
        <v>500</v>
      </c>
      <c r="M15" s="36">
        <f>'[3]10-12-04'!P16</f>
        <v>65</v>
      </c>
      <c r="N15" s="36">
        <f>'[3]10-12-04'!J16</f>
        <v>435</v>
      </c>
      <c r="O15" s="34">
        <f>'[2].CSV]EXPORT[1]'!K16</f>
        <v>0</v>
      </c>
      <c r="P15" s="37"/>
      <c r="Q15" s="34">
        <v>0</v>
      </c>
      <c r="R15" s="38"/>
      <c r="S15" s="39"/>
    </row>
    <row r="16" spans="1:19" ht="15.75" customHeight="1">
      <c r="A16" s="33" t="s">
        <v>30</v>
      </c>
      <c r="B16" s="34">
        <f>'[2].CSV]EXPORT[1]'!B17</f>
        <v>7655</v>
      </c>
      <c r="C16" s="34">
        <f>'[2].CSV]EXPORT[1]'!C17</f>
        <v>2129</v>
      </c>
      <c r="D16" s="77">
        <f t="shared" si="2"/>
        <v>0.27811887655127365</v>
      </c>
      <c r="E16" s="34">
        <f>'[2].CSV]EXPORT[1]'!E17</f>
        <v>1805</v>
      </c>
      <c r="F16" s="34">
        <f>'[2].CSV]EXPORT[1]'!F17</f>
        <v>177</v>
      </c>
      <c r="G16" s="77">
        <f t="shared" si="3"/>
        <v>0.09806094182825485</v>
      </c>
      <c r="H16" s="34">
        <f>'[2].CSV]EXPORT[1]'!H17-'[2].CSV]EXPORT[1]'!N17</f>
        <v>10006</v>
      </c>
      <c r="I16" s="34">
        <f>'[2].CSV]EXPORT[1]'!I17-'[2].CSV]EXPORT[1]'!O17</f>
        <v>2476</v>
      </c>
      <c r="J16" s="77">
        <f t="shared" si="4"/>
        <v>0.24745152908255047</v>
      </c>
      <c r="K16" s="35">
        <f>'[1]Report'!C13</f>
        <v>16</v>
      </c>
      <c r="L16" s="36">
        <f t="shared" si="5"/>
        <v>2244</v>
      </c>
      <c r="M16" s="36">
        <f>'[3]10-12-04'!P17</f>
        <v>329</v>
      </c>
      <c r="N16" s="36">
        <f>'[3]10-12-04'!J17</f>
        <v>1915</v>
      </c>
      <c r="O16" s="34">
        <f>'[2].CSV]EXPORT[1]'!K17</f>
        <v>0</v>
      </c>
      <c r="P16" s="37"/>
      <c r="Q16" s="34"/>
      <c r="R16" s="38"/>
      <c r="S16" s="39"/>
    </row>
    <row r="17" spans="1:19" ht="15.75" customHeight="1">
      <c r="A17" s="33" t="s">
        <v>31</v>
      </c>
      <c r="B17" s="34">
        <f>'[2].CSV]EXPORT[1]'!B18</f>
        <v>3310</v>
      </c>
      <c r="C17" s="34">
        <f>'[2].CSV]EXPORT[1]'!C18</f>
        <v>653</v>
      </c>
      <c r="D17" s="77">
        <f t="shared" si="2"/>
        <v>0.1972809667673716</v>
      </c>
      <c r="E17" s="34">
        <f>'[2].CSV]EXPORT[1]'!E18</f>
        <v>419</v>
      </c>
      <c r="F17" s="34">
        <f>'[2].CSV]EXPORT[1]'!F18</f>
        <v>42</v>
      </c>
      <c r="G17" s="77">
        <f t="shared" si="3"/>
        <v>0.10023866348448687</v>
      </c>
      <c r="H17" s="34">
        <f>'[2].CSV]EXPORT[1]'!H18-'[2].CSV]EXPORT[1]'!N18</f>
        <v>3897</v>
      </c>
      <c r="I17" s="34">
        <f>'[2].CSV]EXPORT[1]'!I18-'[2].CSV]EXPORT[1]'!O18</f>
        <v>756</v>
      </c>
      <c r="J17" s="77">
        <f t="shared" si="4"/>
        <v>0.19399538106235567</v>
      </c>
      <c r="K17" s="35">
        <f>'[1]Report'!C14</f>
        <v>127</v>
      </c>
      <c r="L17" s="36">
        <f t="shared" si="5"/>
        <v>2174</v>
      </c>
      <c r="M17" s="36">
        <f>'[3]10-12-04'!P18</f>
        <v>264</v>
      </c>
      <c r="N17" s="36">
        <f>'[3]10-12-04'!J18</f>
        <v>1910</v>
      </c>
      <c r="O17" s="34">
        <f>'[2].CSV]EXPORT[1]'!K18</f>
        <v>0</v>
      </c>
      <c r="P17" s="37"/>
      <c r="Q17" s="34"/>
      <c r="R17" s="38"/>
      <c r="S17" s="39"/>
    </row>
    <row r="18" spans="1:19" ht="15.75" customHeight="1">
      <c r="A18" s="33" t="s">
        <v>32</v>
      </c>
      <c r="B18" s="34">
        <f>'[2].CSV]EXPORT[1]'!B19</f>
        <v>6524</v>
      </c>
      <c r="C18" s="34">
        <f>'[2].CSV]EXPORT[1]'!C19</f>
        <v>1226</v>
      </c>
      <c r="D18" s="77">
        <f t="shared" si="2"/>
        <v>0.18792152053954628</v>
      </c>
      <c r="E18" s="34">
        <f>'[2].CSV]EXPORT[1]'!E19</f>
        <v>9429</v>
      </c>
      <c r="F18" s="34">
        <f>'[2].CSV]EXPORT[1]'!F19</f>
        <v>1419</v>
      </c>
      <c r="G18" s="77">
        <f t="shared" si="3"/>
        <v>0.15049315940184538</v>
      </c>
      <c r="H18" s="34">
        <f>'[2].CSV]EXPORT[1]'!H19-'[2].CSV]EXPORT[1]'!N19</f>
        <v>20613</v>
      </c>
      <c r="I18" s="34">
        <f>'[2].CSV]EXPORT[1]'!I19-'[2].CSV]EXPORT[1]'!O19</f>
        <v>3163</v>
      </c>
      <c r="J18" s="77">
        <f t="shared" si="4"/>
        <v>0.15344685392713336</v>
      </c>
      <c r="K18" s="35">
        <f>'[1]Report'!C15</f>
        <v>54</v>
      </c>
      <c r="L18" s="36">
        <f t="shared" si="5"/>
        <v>2697</v>
      </c>
      <c r="M18" s="36">
        <f>'[3]10-12-04'!P19</f>
        <v>207</v>
      </c>
      <c r="N18" s="36">
        <f>'[3]10-12-04'!J19</f>
        <v>2490</v>
      </c>
      <c r="O18" s="34">
        <f>'[2].CSV]EXPORT[1]'!K19</f>
        <v>4335</v>
      </c>
      <c r="P18" s="37"/>
      <c r="Q18" s="34"/>
      <c r="R18" s="38"/>
      <c r="S18" s="39"/>
    </row>
    <row r="19" spans="1:19" ht="15.75" customHeight="1">
      <c r="A19" s="33" t="s">
        <v>33</v>
      </c>
      <c r="B19" s="34">
        <f>'[2].CSV]EXPORT[1]'!B20</f>
        <v>5022</v>
      </c>
      <c r="C19" s="34">
        <f>'[2].CSV]EXPORT[1]'!C20</f>
        <v>1413</v>
      </c>
      <c r="D19" s="77">
        <f t="shared" si="2"/>
        <v>0.28136200716845877</v>
      </c>
      <c r="E19" s="34">
        <f>'[2].CSV]EXPORT[1]'!E20</f>
        <v>1388</v>
      </c>
      <c r="F19" s="34">
        <f>'[2].CSV]EXPORT[1]'!F20</f>
        <v>266</v>
      </c>
      <c r="G19" s="77">
        <f t="shared" si="3"/>
        <v>0.19164265129682997</v>
      </c>
      <c r="H19" s="34">
        <f>'[2].CSV]EXPORT[1]'!H20-'[2].CSV]EXPORT[1]'!N20</f>
        <v>6586</v>
      </c>
      <c r="I19" s="34">
        <f>'[2].CSV]EXPORT[1]'!I20-'[2].CSV]EXPORT[1]'!O20</f>
        <v>1710</v>
      </c>
      <c r="J19" s="77">
        <f t="shared" si="4"/>
        <v>0.25964166413604617</v>
      </c>
      <c r="K19" s="35">
        <f>'[1]Report'!C16</f>
        <v>0</v>
      </c>
      <c r="L19" s="36">
        <f t="shared" si="5"/>
        <v>1326</v>
      </c>
      <c r="M19" s="36">
        <f>'[3]10-12-04'!P22</f>
        <v>264</v>
      </c>
      <c r="N19" s="36">
        <f>'[3]10-12-04'!J22</f>
        <v>1062</v>
      </c>
      <c r="O19" s="34">
        <f>'[2].CSV]EXPORT[1]'!K20</f>
        <v>0</v>
      </c>
      <c r="P19" s="37"/>
      <c r="Q19" s="34"/>
      <c r="R19" s="38"/>
      <c r="S19" s="39"/>
    </row>
    <row r="20" spans="1:19" ht="15.75" customHeight="1">
      <c r="A20" s="33" t="s">
        <v>34</v>
      </c>
      <c r="B20" s="34">
        <f>'[2].CSV]EXPORT[1]'!B21</f>
        <v>1389</v>
      </c>
      <c r="C20" s="34">
        <f>'[2].CSV]EXPORT[1]'!C21</f>
        <v>150</v>
      </c>
      <c r="D20" s="77">
        <f t="shared" si="2"/>
        <v>0.1079913606911447</v>
      </c>
      <c r="E20" s="34">
        <f>'[2].CSV]EXPORT[1]'!E21</f>
        <v>196</v>
      </c>
      <c r="F20" s="34">
        <f>'[2].CSV]EXPORT[1]'!F21</f>
        <v>4</v>
      </c>
      <c r="G20" s="77">
        <f t="shared" si="3"/>
        <v>0.02040816326530612</v>
      </c>
      <c r="H20" s="34">
        <f>'[2].CSV]EXPORT[1]'!H21-'[2].CSV]EXPORT[1]'!N21</f>
        <v>1824</v>
      </c>
      <c r="I20" s="34">
        <f>'[2].CSV]EXPORT[1]'!I21-'[2].CSV]EXPORT[1]'!O21</f>
        <v>210</v>
      </c>
      <c r="J20" s="77">
        <f t="shared" si="4"/>
        <v>0.11513157894736842</v>
      </c>
      <c r="K20" s="35">
        <f>'[1]Report'!C17</f>
        <v>0</v>
      </c>
      <c r="L20" s="36">
        <f t="shared" si="5"/>
        <v>1078</v>
      </c>
      <c r="M20" s="36">
        <f>'[3]10-12-04'!P25</f>
        <v>139</v>
      </c>
      <c r="N20" s="36">
        <f>'[3]10-12-04'!J25</f>
        <v>939</v>
      </c>
      <c r="O20" s="34">
        <f>'[2].CSV]EXPORT[1]'!K21</f>
        <v>0</v>
      </c>
      <c r="P20" s="37"/>
      <c r="Q20" s="34"/>
      <c r="R20" s="38"/>
      <c r="S20" s="39"/>
    </row>
    <row r="21" spans="1:19" ht="15.75" customHeight="1">
      <c r="A21" s="33" t="s">
        <v>35</v>
      </c>
      <c r="B21" s="34">
        <f>'[2].CSV]EXPORT[1]'!B22</f>
        <v>2410</v>
      </c>
      <c r="C21" s="34">
        <f>'[2].CSV]EXPORT[1]'!C22</f>
        <v>288</v>
      </c>
      <c r="D21" s="77">
        <f t="shared" si="2"/>
        <v>0.11950207468879669</v>
      </c>
      <c r="E21" s="34">
        <f>'[2].CSV]EXPORT[1]'!E22</f>
        <v>328</v>
      </c>
      <c r="F21" s="34">
        <f>'[2].CSV]EXPORT[1]'!F22</f>
        <v>11</v>
      </c>
      <c r="G21" s="77">
        <f t="shared" si="3"/>
        <v>0.03353658536585366</v>
      </c>
      <c r="H21" s="34">
        <f>'[2].CSV]EXPORT[1]'!H22-'[2].CSV]EXPORT[1]'!N22</f>
        <v>2892</v>
      </c>
      <c r="I21" s="34">
        <f>'[2].CSV]EXPORT[1]'!I22-'[2].CSV]EXPORT[1]'!O22</f>
        <v>325</v>
      </c>
      <c r="J21" s="77">
        <f t="shared" si="4"/>
        <v>0.11237897648686031</v>
      </c>
      <c r="K21" s="35">
        <f>'[1]Report'!C18</f>
        <v>25</v>
      </c>
      <c r="L21" s="36">
        <f t="shared" si="5"/>
        <v>574</v>
      </c>
      <c r="M21" s="36">
        <f>'[3]10-12-04'!P26</f>
        <v>84</v>
      </c>
      <c r="N21" s="36">
        <f>'[3]10-12-04'!J26</f>
        <v>490</v>
      </c>
      <c r="O21" s="34">
        <f>'[2].CSV]EXPORT[1]'!K22</f>
        <v>0</v>
      </c>
      <c r="P21" s="37"/>
      <c r="Q21" s="34"/>
      <c r="R21" s="38"/>
      <c r="S21" s="39"/>
    </row>
    <row r="22" spans="1:19" ht="15.75" customHeight="1">
      <c r="A22" s="33" t="s">
        <v>36</v>
      </c>
      <c r="B22" s="34">
        <f>'[2].CSV]EXPORT[1]'!B23</f>
        <v>548</v>
      </c>
      <c r="C22" s="34">
        <f>'[2].CSV]EXPORT[1]'!C23</f>
        <v>61</v>
      </c>
      <c r="D22" s="77">
        <f t="shared" si="2"/>
        <v>0.11131386861313869</v>
      </c>
      <c r="E22" s="34">
        <f>'[2].CSV]EXPORT[1]'!E23</f>
        <v>68</v>
      </c>
      <c r="F22" s="34">
        <f>'[2].CSV]EXPORT[1]'!F23</f>
        <v>8</v>
      </c>
      <c r="G22" s="77">
        <f t="shared" si="3"/>
        <v>0.11764705882352941</v>
      </c>
      <c r="H22" s="34">
        <f>'[2].CSV]EXPORT[1]'!H23-'[2].CSV]EXPORT[1]'!N23</f>
        <v>723</v>
      </c>
      <c r="I22" s="34">
        <f>'[2].CSV]EXPORT[1]'!I23-'[2].CSV]EXPORT[1]'!O23</f>
        <v>70</v>
      </c>
      <c r="J22" s="77">
        <f t="shared" si="4"/>
        <v>0.09681881051175657</v>
      </c>
      <c r="K22" s="35">
        <f>'[1]Report'!C19</f>
        <v>1</v>
      </c>
      <c r="L22" s="36">
        <f t="shared" si="5"/>
        <v>149</v>
      </c>
      <c r="M22" s="36">
        <f>'[3]10-12-04'!P27</f>
        <v>56</v>
      </c>
      <c r="N22" s="36">
        <f>'[3]10-12-04'!J27</f>
        <v>93</v>
      </c>
      <c r="O22" s="34">
        <f>'[2].CSV]EXPORT[1]'!K23</f>
        <v>0</v>
      </c>
      <c r="P22" s="37"/>
      <c r="Q22" s="34"/>
      <c r="R22" s="38"/>
      <c r="S22" s="39"/>
    </row>
    <row r="23" spans="1:19" ht="15.75" customHeight="1">
      <c r="A23" s="41" t="s">
        <v>37</v>
      </c>
      <c r="B23" s="42">
        <f>'[2].CSV]EXPORT[1]'!B24</f>
        <v>954</v>
      </c>
      <c r="C23" s="42">
        <f>'[2].CSV]EXPORT[1]'!C24</f>
        <v>210</v>
      </c>
      <c r="D23" s="78">
        <f t="shared" si="2"/>
        <v>0.22012578616352202</v>
      </c>
      <c r="E23" s="42">
        <f>'[2].CSV]EXPORT[1]'!E24</f>
        <v>320</v>
      </c>
      <c r="F23" s="42">
        <f>'[2].CSV]EXPORT[1]'!F24</f>
        <v>70</v>
      </c>
      <c r="G23" s="78">
        <f t="shared" si="3"/>
        <v>0.21875</v>
      </c>
      <c r="H23" s="42">
        <f>'[2].CSV]EXPORT[1]'!H24-'[2].CSV]EXPORT[1]'!N24</f>
        <v>1320</v>
      </c>
      <c r="I23" s="42">
        <f>'[2].CSV]EXPORT[1]'!I24-'[2].CSV]EXPORT[1]'!O24</f>
        <v>292</v>
      </c>
      <c r="J23" s="78">
        <f t="shared" si="4"/>
        <v>0.22121212121212122</v>
      </c>
      <c r="K23" s="43">
        <f>'[1]Report'!C20</f>
        <v>23</v>
      </c>
      <c r="L23" s="36">
        <f>SUM(M23:N23)</f>
        <v>495</v>
      </c>
      <c r="M23" s="55">
        <f>'[3]10-12-04'!P30</f>
        <v>33</v>
      </c>
      <c r="N23" s="44">
        <f>'[3]10-12-04'!J30</f>
        <v>462</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11073</v>
      </c>
      <c r="C25" s="34">
        <f>'[2].CSV]EXPORT[1]'!C26</f>
        <v>1961</v>
      </c>
      <c r="D25" s="77">
        <f aca="true" t="shared" si="6" ref="D25:D36">C25/B25</f>
        <v>0.17709744423372167</v>
      </c>
      <c r="E25" s="34">
        <f>'[2].CSV]EXPORT[1]'!E26</f>
        <v>1539</v>
      </c>
      <c r="F25" s="34">
        <f>'[2].CSV]EXPORT[1]'!F26</f>
        <v>41</v>
      </c>
      <c r="G25" s="77">
        <f aca="true" t="shared" si="7" ref="G25:G36">F25/E25</f>
        <v>0.02664067576348278</v>
      </c>
      <c r="H25" s="34">
        <f>'[2].CSV]EXPORT[1]'!H26-'[2].CSV]EXPORT[1]'!N26</f>
        <v>13152</v>
      </c>
      <c r="I25" s="34">
        <f>'[2].CSV]EXPORT[1]'!I26-'[2].CSV]EXPORT[1]'!O26</f>
        <v>2057</v>
      </c>
      <c r="J25" s="77">
        <f aca="true" t="shared" si="8" ref="J25:J36">I25/H25</f>
        <v>0.1564020681265207</v>
      </c>
      <c r="K25" s="35">
        <f>'[1]Report'!C22</f>
        <v>676</v>
      </c>
      <c r="L25" s="36">
        <f>SUM(M25:N25)</f>
        <v>4733</v>
      </c>
      <c r="M25" s="36">
        <f>'[3]10-12-04'!P32</f>
        <v>562</v>
      </c>
      <c r="N25" s="36">
        <f>'[3]10-12-04'!J32</f>
        <v>4171</v>
      </c>
      <c r="O25" s="34">
        <f>'[2].CSV]EXPORT[1]'!K26</f>
        <v>1</v>
      </c>
      <c r="P25" s="40">
        <v>22660</v>
      </c>
      <c r="Q25" s="34">
        <v>52</v>
      </c>
      <c r="R25" s="38"/>
      <c r="S25" s="39"/>
    </row>
    <row r="26" spans="1:19" ht="15.75" customHeight="1">
      <c r="A26" s="33" t="s">
        <v>40</v>
      </c>
      <c r="B26" s="53">
        <f>'[2].CSV]EXPORT[1]'!B27</f>
        <v>5724</v>
      </c>
      <c r="C26" s="34">
        <f>'[2].CSV]EXPORT[1]'!C27</f>
        <v>746</v>
      </c>
      <c r="D26" s="77">
        <f t="shared" si="6"/>
        <v>0.13032844164919635</v>
      </c>
      <c r="E26" s="34">
        <f>'[2].CSV]EXPORT[1]'!E27</f>
        <v>1627</v>
      </c>
      <c r="F26" s="34">
        <f>'[2].CSV]EXPORT[1]'!F27</f>
        <v>245</v>
      </c>
      <c r="G26" s="77">
        <f t="shared" si="7"/>
        <v>0.1505838967424708</v>
      </c>
      <c r="H26" s="34">
        <f>'[2].CSV]EXPORT[1]'!H27-'[2].CSV]EXPORT[1]'!N27</f>
        <v>8052</v>
      </c>
      <c r="I26" s="34">
        <f>'[2].CSV]EXPORT[1]'!I27-'[2].CSV]EXPORT[1]'!O27</f>
        <v>1096</v>
      </c>
      <c r="J26" s="77">
        <f t="shared" si="8"/>
        <v>0.13611525086934922</v>
      </c>
      <c r="K26" s="35">
        <f>'[1]Report'!C23</f>
        <v>71</v>
      </c>
      <c r="L26" s="36">
        <f aca="true" t="shared" si="9" ref="L26:L36">SUM(M26:N26)</f>
        <v>2529</v>
      </c>
      <c r="M26" s="36">
        <f>'[3]10-12-04'!P33</f>
        <v>527</v>
      </c>
      <c r="N26" s="36">
        <f>'[3]10-12-04'!J33</f>
        <v>2002</v>
      </c>
      <c r="O26" s="34">
        <f>'[2].CSV]EXPORT[1]'!K27</f>
        <v>0</v>
      </c>
      <c r="P26" s="37"/>
      <c r="Q26" s="34"/>
      <c r="R26" s="38"/>
      <c r="S26" s="39"/>
    </row>
    <row r="27" spans="1:19" ht="15.75" customHeight="1">
      <c r="A27" s="33" t="s">
        <v>41</v>
      </c>
      <c r="B27" s="53">
        <f>'[2].CSV]EXPORT[1]'!B28</f>
        <v>3276</v>
      </c>
      <c r="C27" s="34">
        <f>'[2].CSV]EXPORT[1]'!C28</f>
        <v>634</v>
      </c>
      <c r="D27" s="77">
        <f t="shared" si="6"/>
        <v>0.19352869352869354</v>
      </c>
      <c r="E27" s="34">
        <f>'[2].CSV]EXPORT[1]'!E28</f>
        <v>561</v>
      </c>
      <c r="F27" s="34">
        <f>'[2].CSV]EXPORT[1]'!F28</f>
        <v>17</v>
      </c>
      <c r="G27" s="77">
        <f t="shared" si="7"/>
        <v>0.030303030303030304</v>
      </c>
      <c r="H27" s="34">
        <f>'[2].CSV]EXPORT[1]'!H28-'[2].CSV]EXPORT[1]'!N28</f>
        <v>4193</v>
      </c>
      <c r="I27" s="34">
        <f>'[2].CSV]EXPORT[1]'!I28-'[2].CSV]EXPORT[1]'!O28</f>
        <v>726</v>
      </c>
      <c r="J27" s="77">
        <f t="shared" si="8"/>
        <v>0.1731457190555688</v>
      </c>
      <c r="K27" s="35">
        <f>'[1]Report'!C24</f>
        <v>0</v>
      </c>
      <c r="L27" s="36">
        <f t="shared" si="9"/>
        <v>1587</v>
      </c>
      <c r="M27" s="36">
        <f>'[3]10-12-04'!P34</f>
        <v>156</v>
      </c>
      <c r="N27" s="36">
        <f>'[3]10-12-04'!J34</f>
        <v>1431</v>
      </c>
      <c r="O27" s="34">
        <f>'[2].CSV]EXPORT[1]'!K28</f>
        <v>1</v>
      </c>
      <c r="P27" s="37"/>
      <c r="Q27" s="34"/>
      <c r="R27" s="38"/>
      <c r="S27" s="39"/>
    </row>
    <row r="28" spans="1:19" ht="15.75" customHeight="1">
      <c r="A28" s="33" t="s">
        <v>42</v>
      </c>
      <c r="B28" s="53">
        <f>'[2].CSV]EXPORT[1]'!B29</f>
        <v>3483</v>
      </c>
      <c r="C28" s="34">
        <f>'[2].CSV]EXPORT[1]'!C29</f>
        <v>450</v>
      </c>
      <c r="D28" s="77">
        <f t="shared" si="6"/>
        <v>0.12919896640826872</v>
      </c>
      <c r="E28" s="34">
        <f>'[2].CSV]EXPORT[1]'!E29</f>
        <v>1071</v>
      </c>
      <c r="F28" s="34">
        <f>'[2].CSV]EXPORT[1]'!F29</f>
        <v>16</v>
      </c>
      <c r="G28" s="77">
        <f t="shared" si="7"/>
        <v>0.014939309056956116</v>
      </c>
      <c r="H28" s="34">
        <f>'[2].CSV]EXPORT[1]'!H29-'[2].CSV]EXPORT[1]'!N29</f>
        <v>5247</v>
      </c>
      <c r="I28" s="34">
        <f>'[2].CSV]EXPORT[1]'!I29-'[2].CSV]EXPORT[1]'!O29</f>
        <v>661</v>
      </c>
      <c r="J28" s="77">
        <f t="shared" si="8"/>
        <v>0.12597674861825806</v>
      </c>
      <c r="K28" s="35">
        <f>'[1]Report'!C25</f>
        <v>12</v>
      </c>
      <c r="L28" s="36">
        <f t="shared" si="9"/>
        <v>2160</v>
      </c>
      <c r="M28" s="36">
        <f>'[3]10-12-04'!P35</f>
        <v>406</v>
      </c>
      <c r="N28" s="36">
        <f>'[3]10-12-04'!J35</f>
        <v>1754</v>
      </c>
      <c r="O28" s="34">
        <f>'[2].CSV]EXPORT[1]'!K29</f>
        <v>0</v>
      </c>
      <c r="P28" s="37"/>
      <c r="Q28" s="34"/>
      <c r="R28" s="38"/>
      <c r="S28" s="39"/>
    </row>
    <row r="29" spans="1:19" ht="15.75" customHeight="1">
      <c r="A29" s="33" t="s">
        <v>43</v>
      </c>
      <c r="B29" s="53">
        <f>'[2].CSV]EXPORT[1]'!B30</f>
        <v>8040</v>
      </c>
      <c r="C29" s="34">
        <f>'[2].CSV]EXPORT[1]'!C30</f>
        <v>2707</v>
      </c>
      <c r="D29" s="77">
        <f t="shared" si="6"/>
        <v>0.3366915422885572</v>
      </c>
      <c r="E29" s="34">
        <f>'[2].CSV]EXPORT[1]'!E30</f>
        <v>1037</v>
      </c>
      <c r="F29" s="34">
        <f>'[2].CSV]EXPORT[1]'!F30</f>
        <v>284</v>
      </c>
      <c r="G29" s="77">
        <f t="shared" si="7"/>
        <v>0.2738669238187078</v>
      </c>
      <c r="H29" s="34">
        <f>'[2].CSV]EXPORT[1]'!H30-'[2].CSV]EXPORT[1]'!N30</f>
        <v>9788</v>
      </c>
      <c r="I29" s="34">
        <f>'[2].CSV]EXPORT[1]'!I30-'[2].CSV]EXPORT[1]'!O30</f>
        <v>3188</v>
      </c>
      <c r="J29" s="77">
        <f t="shared" si="8"/>
        <v>0.3257049448304046</v>
      </c>
      <c r="K29" s="35">
        <f>'[1]Report'!C26</f>
        <v>815</v>
      </c>
      <c r="L29" s="36">
        <f t="shared" si="9"/>
        <v>3044</v>
      </c>
      <c r="M29" s="36">
        <f>'[3]10-12-04'!P36</f>
        <v>130</v>
      </c>
      <c r="N29" s="36">
        <f>'[3]10-12-04'!J36</f>
        <v>2914</v>
      </c>
      <c r="O29" s="34">
        <f>'[2].CSV]EXPORT[1]'!K30</f>
        <v>0</v>
      </c>
      <c r="P29" s="40"/>
      <c r="Q29" s="34"/>
      <c r="R29" s="38"/>
      <c r="S29" s="39"/>
    </row>
    <row r="30" spans="1:19" ht="15.75" customHeight="1">
      <c r="A30" s="33" t="s">
        <v>44</v>
      </c>
      <c r="B30" s="53">
        <f>'[2].CSV]EXPORT[1]'!B31</f>
        <v>9635</v>
      </c>
      <c r="C30" s="34">
        <f>'[2].CSV]EXPORT[1]'!C31</f>
        <v>2645</v>
      </c>
      <c r="D30" s="77">
        <f t="shared" si="6"/>
        <v>0.2745199792423456</v>
      </c>
      <c r="E30" s="34">
        <f>'[2].CSV]EXPORT[1]'!E31</f>
        <v>1805</v>
      </c>
      <c r="F30" s="34">
        <f>'[2].CSV]EXPORT[1]'!F31</f>
        <v>77</v>
      </c>
      <c r="G30" s="77">
        <f t="shared" si="7"/>
        <v>0.04265927977839335</v>
      </c>
      <c r="H30" s="34">
        <f>'[2].CSV]EXPORT[1]'!H31-'[2].CSV]EXPORT[1]'!N31</f>
        <v>11992</v>
      </c>
      <c r="I30" s="34">
        <f>'[2].CSV]EXPORT[1]'!I31-'[2].CSV]EXPORT[1]'!O31</f>
        <v>2806</v>
      </c>
      <c r="J30" s="77">
        <f t="shared" si="8"/>
        <v>0.2339893262174783</v>
      </c>
      <c r="K30" s="35">
        <f>'[1]Report'!C27</f>
        <v>45</v>
      </c>
      <c r="L30" s="36">
        <f t="shared" si="9"/>
        <v>4697</v>
      </c>
      <c r="M30" s="36">
        <f>'[3]10-12-04'!P37</f>
        <v>653</v>
      </c>
      <c r="N30" s="36">
        <f>'[3]10-12-04'!J37</f>
        <v>4044</v>
      </c>
      <c r="O30" s="34">
        <f>'[2].CSV]EXPORT[1]'!K31</f>
        <v>1</v>
      </c>
      <c r="P30" s="37"/>
      <c r="Q30" s="34"/>
      <c r="R30" s="38"/>
      <c r="S30" s="39"/>
    </row>
    <row r="31" spans="1:19" ht="15.75" customHeight="1">
      <c r="A31" s="33" t="s">
        <v>45</v>
      </c>
      <c r="B31" s="53">
        <f>'[2].CSV]EXPORT[1]'!B32</f>
        <v>6854</v>
      </c>
      <c r="C31" s="34">
        <f>'[2].CSV]EXPORT[1]'!C32</f>
        <v>653</v>
      </c>
      <c r="D31" s="77">
        <f t="shared" si="6"/>
        <v>0.09527283338196674</v>
      </c>
      <c r="E31" s="34">
        <f>'[2].CSV]EXPORT[1]'!E32</f>
        <v>1250</v>
      </c>
      <c r="F31" s="34">
        <f>'[2].CSV]EXPORT[1]'!F32</f>
        <v>6</v>
      </c>
      <c r="G31" s="77">
        <f t="shared" si="7"/>
        <v>0.0048</v>
      </c>
      <c r="H31" s="34">
        <f>'[2].CSV]EXPORT[1]'!H32-'[2].CSV]EXPORT[1]'!N32</f>
        <v>8606</v>
      </c>
      <c r="I31" s="34">
        <f>'[2].CSV]EXPORT[1]'!I32-'[2].CSV]EXPORT[1]'!O32</f>
        <v>725</v>
      </c>
      <c r="J31" s="77">
        <f t="shared" si="8"/>
        <v>0.08424355101092261</v>
      </c>
      <c r="K31" s="35">
        <f>'[1]Report'!C28</f>
        <v>395</v>
      </c>
      <c r="L31" s="36">
        <f t="shared" si="9"/>
        <v>3761</v>
      </c>
      <c r="M31" s="36">
        <f>'[3]10-12-04'!P38</f>
        <v>154</v>
      </c>
      <c r="N31" s="36">
        <f>'[3]10-12-04'!J38</f>
        <v>3607</v>
      </c>
      <c r="O31" s="34">
        <f>'[2].CSV]EXPORT[1]'!K32</f>
        <v>1</v>
      </c>
      <c r="P31" s="37"/>
      <c r="Q31" s="34"/>
      <c r="R31" s="38"/>
      <c r="S31" s="39"/>
    </row>
    <row r="32" spans="1:19" ht="15.75" customHeight="1">
      <c r="A32" s="33" t="s">
        <v>46</v>
      </c>
      <c r="B32" s="53">
        <f>'[2].CSV]EXPORT[1]'!B33</f>
        <v>12802</v>
      </c>
      <c r="C32" s="34">
        <f>'[2].CSV]EXPORT[1]'!C33</f>
        <v>3932</v>
      </c>
      <c r="D32" s="77">
        <f t="shared" si="6"/>
        <v>0.3071395094516482</v>
      </c>
      <c r="E32" s="34">
        <f>'[2].CSV]EXPORT[1]'!E33</f>
        <v>2173</v>
      </c>
      <c r="F32" s="34">
        <f>'[2].CSV]EXPORT[1]'!F33</f>
        <v>90</v>
      </c>
      <c r="G32" s="77">
        <f t="shared" si="7"/>
        <v>0.04141739530602853</v>
      </c>
      <c r="H32" s="34">
        <f>'[2].CSV]EXPORT[1]'!H33-'[2].CSV]EXPORT[1]'!N33</f>
        <v>16245</v>
      </c>
      <c r="I32" s="34">
        <f>'[2].CSV]EXPORT[1]'!I33-'[2].CSV]EXPORT[1]'!O33</f>
        <v>4213</v>
      </c>
      <c r="J32" s="77">
        <f t="shared" si="8"/>
        <v>0.2593413357956294</v>
      </c>
      <c r="K32" s="35">
        <f>'[1]Report'!C29</f>
        <v>433</v>
      </c>
      <c r="L32" s="36">
        <f t="shared" si="9"/>
        <v>2278</v>
      </c>
      <c r="M32" s="36">
        <f>'[3]10-12-04'!P39</f>
        <v>491</v>
      </c>
      <c r="N32" s="36">
        <f>'[3]10-12-04'!J39</f>
        <v>1787</v>
      </c>
      <c r="O32" s="34">
        <f>'[2].CSV]EXPORT[1]'!K33</f>
        <v>3</v>
      </c>
      <c r="P32" s="37"/>
      <c r="Q32" s="34">
        <v>2</v>
      </c>
      <c r="R32" s="38"/>
      <c r="S32" s="39"/>
    </row>
    <row r="33" spans="1:19" ht="15.75" customHeight="1">
      <c r="A33" s="33" t="s">
        <v>47</v>
      </c>
      <c r="B33" s="53">
        <f>'[2].CSV]EXPORT[1]'!B34</f>
        <v>2887</v>
      </c>
      <c r="C33" s="34">
        <f>'[2].CSV]EXPORT[1]'!C34</f>
        <v>413</v>
      </c>
      <c r="D33" s="77">
        <f t="shared" si="6"/>
        <v>0.14305507447177002</v>
      </c>
      <c r="E33" s="34">
        <f>'[2].CSV]EXPORT[1]'!E34</f>
        <v>1252</v>
      </c>
      <c r="F33" s="34">
        <f>'[2].CSV]EXPORT[1]'!F34</f>
        <v>143</v>
      </c>
      <c r="G33" s="77">
        <f t="shared" si="7"/>
        <v>0.11421725239616613</v>
      </c>
      <c r="H33" s="34">
        <f>'[2].CSV]EXPORT[1]'!H34-'[2].CSV]EXPORT[1]'!N34</f>
        <v>4749</v>
      </c>
      <c r="I33" s="34">
        <f>'[2].CSV]EXPORT[1]'!I34-'[2].CSV]EXPORT[1]'!O34</f>
        <v>735</v>
      </c>
      <c r="J33" s="77">
        <f t="shared" si="8"/>
        <v>0.15476942514213518</v>
      </c>
      <c r="K33" s="35">
        <f>'[1]Report'!C30</f>
        <v>0</v>
      </c>
      <c r="L33" s="36">
        <f t="shared" si="9"/>
        <v>2135</v>
      </c>
      <c r="M33" s="36">
        <f>'[3]10-12-04'!P40</f>
        <v>280</v>
      </c>
      <c r="N33" s="36">
        <f>'[3]10-12-04'!J40</f>
        <v>1855</v>
      </c>
      <c r="O33" s="34">
        <f>'[2].CSV]EXPORT[1]'!K34</f>
        <v>1</v>
      </c>
      <c r="P33" s="37"/>
      <c r="Q33" s="34"/>
      <c r="R33" s="38"/>
      <c r="S33" s="39"/>
    </row>
    <row r="34" spans="1:19" ht="15.75" customHeight="1">
      <c r="A34" s="33" t="s">
        <v>48</v>
      </c>
      <c r="B34" s="53">
        <f>'[2].CSV]EXPORT[1]'!B35</f>
        <v>17747</v>
      </c>
      <c r="C34" s="34">
        <f>'[2].CSV]EXPORT[1]'!C35</f>
        <v>3170</v>
      </c>
      <c r="D34" s="77">
        <f t="shared" si="6"/>
        <v>0.1786217388854454</v>
      </c>
      <c r="E34" s="34">
        <f>'[2].CSV]EXPORT[1]'!E35</f>
        <v>6239</v>
      </c>
      <c r="F34" s="34">
        <f>'[2].CSV]EXPORT[1]'!F35</f>
        <v>1494</v>
      </c>
      <c r="G34" s="77">
        <f t="shared" si="7"/>
        <v>0.2394614521557942</v>
      </c>
      <c r="H34" s="34">
        <f>'[2].CSV]EXPORT[1]'!H35-'[2].CSV]EXPORT[1]'!N35</f>
        <v>25817</v>
      </c>
      <c r="I34" s="34">
        <f>'[2].CSV]EXPORT[1]'!I35-'[2].CSV]EXPORT[1]'!O35</f>
        <v>5326</v>
      </c>
      <c r="J34" s="77">
        <f t="shared" si="8"/>
        <v>0.20629817562071504</v>
      </c>
      <c r="K34" s="35">
        <f>'[1]Report'!C31</f>
        <v>362</v>
      </c>
      <c r="L34" s="36">
        <f t="shared" si="9"/>
        <v>8172</v>
      </c>
      <c r="M34" s="36">
        <f>'[3]10-12-04'!P41</f>
        <v>1674</v>
      </c>
      <c r="N34" s="36">
        <f>'[3]10-12-04'!J41</f>
        <v>6498</v>
      </c>
      <c r="O34" s="34">
        <f>'[2].CSV]EXPORT[1]'!K35</f>
        <v>9</v>
      </c>
      <c r="P34" s="37"/>
      <c r="Q34" s="34">
        <v>40</v>
      </c>
      <c r="R34" s="38"/>
      <c r="S34" s="39"/>
    </row>
    <row r="35" spans="1:19" ht="15.75" customHeight="1">
      <c r="A35" s="33" t="s">
        <v>49</v>
      </c>
      <c r="B35" s="53">
        <f>'[2].CSV]EXPORT[1]'!B36</f>
        <v>996</v>
      </c>
      <c r="C35" s="34">
        <f>'[2].CSV]EXPORT[1]'!C36</f>
        <v>325</v>
      </c>
      <c r="D35" s="77">
        <f t="shared" si="6"/>
        <v>0.32630522088353414</v>
      </c>
      <c r="E35" s="34">
        <f>'[2].CSV]EXPORT[1]'!E36</f>
        <v>142</v>
      </c>
      <c r="F35" s="34">
        <f>'[2].CSV]EXPORT[1]'!F36</f>
        <v>43</v>
      </c>
      <c r="G35" s="77">
        <f t="shared" si="7"/>
        <v>0.3028169014084507</v>
      </c>
      <c r="H35" s="34">
        <f>'[2].CSV]EXPORT[1]'!H36-'[2].CSV]EXPORT[1]'!N36</f>
        <v>1364</v>
      </c>
      <c r="I35" s="34">
        <f>'[2].CSV]EXPORT[1]'!I36-'[2].CSV]EXPORT[1]'!O36</f>
        <v>381</v>
      </c>
      <c r="J35" s="77">
        <f t="shared" si="8"/>
        <v>0.2793255131964809</v>
      </c>
      <c r="K35" s="35">
        <f>'[1]Report'!C32</f>
        <v>192</v>
      </c>
      <c r="L35" s="36">
        <f t="shared" si="9"/>
        <v>203</v>
      </c>
      <c r="M35" s="36">
        <f>'[3]10-12-04'!P42</f>
        <v>30</v>
      </c>
      <c r="N35" s="36">
        <f>'[3]10-12-04'!J42</f>
        <v>173</v>
      </c>
      <c r="O35" s="34">
        <f>'[2].CSV]EXPORT[1]'!K36</f>
        <v>0</v>
      </c>
      <c r="P35" s="37"/>
      <c r="Q35" s="34"/>
      <c r="R35" s="38"/>
      <c r="S35" s="39"/>
    </row>
    <row r="36" spans="1:19" ht="15.75" customHeight="1">
      <c r="A36" s="41" t="s">
        <v>50</v>
      </c>
      <c r="B36" s="54">
        <f>'[2].CSV]EXPORT[1]'!B37</f>
        <v>11826</v>
      </c>
      <c r="C36" s="42">
        <f>'[2].CSV]EXPORT[1]'!C37</f>
        <v>1659</v>
      </c>
      <c r="D36" s="78">
        <f t="shared" si="6"/>
        <v>0.14028411973617452</v>
      </c>
      <c r="E36" s="42">
        <f>'[2].CSV]EXPORT[1]'!E37</f>
        <v>2002</v>
      </c>
      <c r="F36" s="42">
        <f>'[2].CSV]EXPORT[1]'!F37</f>
        <v>98</v>
      </c>
      <c r="G36" s="78">
        <f t="shared" si="7"/>
        <v>0.04895104895104895</v>
      </c>
      <c r="H36" s="42">
        <f>'[2].CSV]EXPORT[1]'!H37-'[2].CSV]EXPORT[1]'!N37</f>
        <v>14270</v>
      </c>
      <c r="I36" s="42">
        <f>'[2].CSV]EXPORT[1]'!I37-'[2].CSV]EXPORT[1]'!O37</f>
        <v>1783</v>
      </c>
      <c r="J36" s="78">
        <f t="shared" si="8"/>
        <v>0.12494744218640505</v>
      </c>
      <c r="K36" s="55">
        <f>'[1]Report'!C33</f>
        <v>1074</v>
      </c>
      <c r="L36" s="55">
        <f t="shared" si="9"/>
        <v>3473</v>
      </c>
      <c r="M36" s="55">
        <f>'[3]10-12-04'!P43</f>
        <v>811</v>
      </c>
      <c r="N36" s="44">
        <f>'[3]10-12-04'!J43</f>
        <v>2662</v>
      </c>
      <c r="O36" s="42">
        <f>'[2].CSV]EXPORT[1]'!K37</f>
        <v>4</v>
      </c>
      <c r="P36" s="45"/>
      <c r="Q36" s="42"/>
      <c r="R36" s="46"/>
      <c r="S36" s="47">
        <v>38268</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8940</v>
      </c>
      <c r="C38" s="34">
        <f>'[2].CSV]EXPORT[1]'!C39</f>
        <v>2269</v>
      </c>
      <c r="D38" s="77">
        <f aca="true" t="shared" si="10" ref="D38:D51">C38/B38</f>
        <v>0.2538031319910515</v>
      </c>
      <c r="E38" s="34">
        <f>'[2].CSV]EXPORT[1]'!E39</f>
        <v>2452</v>
      </c>
      <c r="F38" s="34">
        <f>'[2].CSV]EXPORT[1]'!F39</f>
        <v>477</v>
      </c>
      <c r="G38" s="77">
        <f aca="true" t="shared" si="11" ref="G38:G51">F38/E38</f>
        <v>0.19453507340946166</v>
      </c>
      <c r="H38" s="34">
        <f>'[2].CSV]EXPORT[1]'!H39-'[2].CSV]EXPORT[1]'!N39</f>
        <v>11832</v>
      </c>
      <c r="I38" s="34">
        <f>'[2].CSV]EXPORT[1]'!I39-'[2].CSV]EXPORT[1]'!O39</f>
        <v>2888</v>
      </c>
      <c r="J38" s="77">
        <f aca="true" t="shared" si="12" ref="J38:J51">I38/H38</f>
        <v>0.24408384043272482</v>
      </c>
      <c r="K38" s="35">
        <f>'[1]Report'!C35</f>
        <v>194</v>
      </c>
      <c r="L38" s="36">
        <f aca="true" t="shared" si="13" ref="L38:L45">SUM(M38:N38)</f>
        <v>2096</v>
      </c>
      <c r="M38" s="36">
        <f>'[3]10-12-04'!P45</f>
        <v>205</v>
      </c>
      <c r="N38" s="36">
        <f>'[3]10-12-04'!J45</f>
        <v>1891</v>
      </c>
      <c r="O38" s="34">
        <f>'[2].CSV]EXPORT[1]'!K39</f>
        <v>0</v>
      </c>
      <c r="P38" s="37"/>
      <c r="Q38" s="34"/>
      <c r="R38" s="38"/>
      <c r="S38" s="39"/>
    </row>
    <row r="39" spans="1:19" ht="15.75" customHeight="1">
      <c r="A39" s="33" t="s">
        <v>53</v>
      </c>
      <c r="B39" s="53">
        <f>'[2].CSV]EXPORT[1]'!B40</f>
        <v>3792</v>
      </c>
      <c r="C39" s="34">
        <f>'[2].CSV]EXPORT[1]'!C40</f>
        <v>1000</v>
      </c>
      <c r="D39" s="77">
        <f t="shared" si="10"/>
        <v>0.26371308016877637</v>
      </c>
      <c r="E39" s="34">
        <f>'[2].CSV]EXPORT[1]'!E40</f>
        <v>1470</v>
      </c>
      <c r="F39" s="34">
        <f>'[2].CSV]EXPORT[1]'!F40</f>
        <v>387</v>
      </c>
      <c r="G39" s="77">
        <f t="shared" si="11"/>
        <v>0.26326530612244897</v>
      </c>
      <c r="H39" s="34">
        <f>'[2].CSV]EXPORT[1]'!H40-'[2].CSV]EXPORT[1]'!N40</f>
        <v>5593</v>
      </c>
      <c r="I39" s="34">
        <f>'[2].CSV]EXPORT[1]'!I40-'[2].CSV]EXPORT[1]'!O40</f>
        <v>1503</v>
      </c>
      <c r="J39" s="77">
        <f t="shared" si="12"/>
        <v>0.26872876810298585</v>
      </c>
      <c r="K39" s="35">
        <f>'[1]Report'!C36</f>
        <v>0</v>
      </c>
      <c r="L39" s="36">
        <f t="shared" si="13"/>
        <v>1096</v>
      </c>
      <c r="M39" s="36">
        <f>'[3]10-12-04'!P46</f>
        <v>60</v>
      </c>
      <c r="N39" s="36">
        <f>'[3]10-12-04'!J46</f>
        <v>1036</v>
      </c>
      <c r="O39" s="34">
        <f>'[2].CSV]EXPORT[1]'!K40</f>
        <v>0</v>
      </c>
      <c r="P39" s="37"/>
      <c r="Q39" s="34"/>
      <c r="R39" s="38"/>
      <c r="S39" s="39"/>
    </row>
    <row r="40" spans="1:19" ht="15.75" customHeight="1">
      <c r="A40" s="33" t="s">
        <v>54</v>
      </c>
      <c r="B40" s="53">
        <f>'[2].CSV]EXPORT[1]'!B41</f>
        <v>1471</v>
      </c>
      <c r="C40" s="34">
        <f>'[2].CSV]EXPORT[1]'!C41</f>
        <v>158</v>
      </c>
      <c r="D40" s="77">
        <f t="shared" si="10"/>
        <v>0.10740992522093813</v>
      </c>
      <c r="E40" s="34">
        <f>'[2].CSV]EXPORT[1]'!E41</f>
        <v>167</v>
      </c>
      <c r="F40" s="34">
        <f>'[2].CSV]EXPORT[1]'!F41</f>
        <v>11</v>
      </c>
      <c r="G40" s="77">
        <f t="shared" si="11"/>
        <v>0.0658682634730539</v>
      </c>
      <c r="H40" s="34">
        <f>'[2].CSV]EXPORT[1]'!H41-'[2].CSV]EXPORT[1]'!N41</f>
        <v>1843</v>
      </c>
      <c r="I40" s="34">
        <f>'[2].CSV]EXPORT[1]'!I41-'[2].CSV]EXPORT[1]'!O41</f>
        <v>171</v>
      </c>
      <c r="J40" s="77">
        <f t="shared" si="12"/>
        <v>0.09278350515463918</v>
      </c>
      <c r="K40" s="35">
        <f>'[1]Report'!C37</f>
        <v>32</v>
      </c>
      <c r="L40" s="36">
        <f t="shared" si="13"/>
        <v>264</v>
      </c>
      <c r="M40" s="36">
        <f>'[3]10-12-04'!P47</f>
        <v>100</v>
      </c>
      <c r="N40" s="36">
        <f>'[3]10-12-04'!J47</f>
        <v>164</v>
      </c>
      <c r="O40" s="34">
        <f>'[2].CSV]EXPORT[1]'!K41</f>
        <v>0</v>
      </c>
      <c r="P40" s="40"/>
      <c r="Q40" s="34"/>
      <c r="R40" s="38"/>
      <c r="S40" s="39"/>
    </row>
    <row r="41" spans="1:19" ht="15.75" customHeight="1">
      <c r="A41" s="33" t="s">
        <v>55</v>
      </c>
      <c r="B41" s="53">
        <f>'[2].CSV]EXPORT[1]'!B42</f>
        <v>18664</v>
      </c>
      <c r="C41" s="34">
        <f>'[2].CSV]EXPORT[1]'!C42</f>
        <v>4243</v>
      </c>
      <c r="D41" s="77">
        <f t="shared" si="10"/>
        <v>0.2273360480068581</v>
      </c>
      <c r="E41" s="34">
        <f>'[2].CSV]EXPORT[1]'!E42</f>
        <v>2173</v>
      </c>
      <c r="F41" s="34">
        <f>'[2].CSV]EXPORT[1]'!F42</f>
        <v>184</v>
      </c>
      <c r="G41" s="77">
        <f t="shared" si="11"/>
        <v>0.08467556373676945</v>
      </c>
      <c r="H41" s="34">
        <f>'[2].CSV]EXPORT[1]'!H42-'[2].CSV]EXPORT[1]'!N42</f>
        <v>21665</v>
      </c>
      <c r="I41" s="34">
        <f>'[2].CSV]EXPORT[1]'!I42-'[2].CSV]EXPORT[1]'!O42</f>
        <v>4526</v>
      </c>
      <c r="J41" s="77">
        <f t="shared" si="12"/>
        <v>0.2089083775675052</v>
      </c>
      <c r="K41" s="35">
        <f>'[1]Report'!C38</f>
        <v>180</v>
      </c>
      <c r="L41" s="36">
        <f t="shared" si="13"/>
        <v>6200</v>
      </c>
      <c r="M41" s="36">
        <f>'[3]10-12-04'!P48</f>
        <v>253</v>
      </c>
      <c r="N41" s="36">
        <f>'[3]10-12-04'!J48</f>
        <v>5947</v>
      </c>
      <c r="O41" s="34">
        <f>'[2].CSV]EXPORT[1]'!K42</f>
        <v>0</v>
      </c>
      <c r="P41" s="37"/>
      <c r="Q41" s="34">
        <v>58</v>
      </c>
      <c r="R41" s="38"/>
      <c r="S41" s="39"/>
    </row>
    <row r="42" spans="1:19" ht="15.75" customHeight="1">
      <c r="A42" s="33" t="s">
        <v>56</v>
      </c>
      <c r="B42" s="53">
        <f>'[2].CSV]EXPORT[1]'!B43</f>
        <v>2668</v>
      </c>
      <c r="C42" s="34">
        <f>'[2].CSV]EXPORT[1]'!C43</f>
        <v>324</v>
      </c>
      <c r="D42" s="77">
        <f t="shared" si="10"/>
        <v>0.12143928035982009</v>
      </c>
      <c r="E42" s="34">
        <f>'[2].CSV]EXPORT[1]'!E43</f>
        <v>465</v>
      </c>
      <c r="F42" s="34">
        <f>'[2].CSV]EXPORT[1]'!F43</f>
        <v>28</v>
      </c>
      <c r="G42" s="77">
        <f t="shared" si="11"/>
        <v>0.060215053763440864</v>
      </c>
      <c r="H42" s="34">
        <f>'[2].CSV]EXPORT[1]'!H43-'[2].CSV]EXPORT[1]'!N43</f>
        <v>3455</v>
      </c>
      <c r="I42" s="34">
        <f>'[2].CSV]EXPORT[1]'!I43-'[2].CSV]EXPORT[1]'!O43</f>
        <v>369</v>
      </c>
      <c r="J42" s="77">
        <f t="shared" si="12"/>
        <v>0.10680173661360347</v>
      </c>
      <c r="K42" s="35">
        <f>'[1]Report'!C39</f>
        <v>153</v>
      </c>
      <c r="L42" s="36">
        <f t="shared" si="13"/>
        <v>1038</v>
      </c>
      <c r="M42" s="36">
        <f>'[3]10-12-04'!P51</f>
        <v>258</v>
      </c>
      <c r="N42" s="36">
        <f>'[3]10-12-04'!J51</f>
        <v>780</v>
      </c>
      <c r="O42" s="34">
        <f>'[2].CSV]EXPORT[1]'!K43</f>
        <v>0</v>
      </c>
      <c r="P42" s="37"/>
      <c r="Q42" s="34"/>
      <c r="R42" s="38"/>
      <c r="S42" s="39"/>
    </row>
    <row r="43" spans="1:19" ht="15.75" customHeight="1">
      <c r="A43" s="33" t="s">
        <v>57</v>
      </c>
      <c r="B43" s="53">
        <f>'[2].CSV]EXPORT[1]'!B44</f>
        <v>4714</v>
      </c>
      <c r="C43" s="34">
        <f>'[2].CSV]EXPORT[1]'!C44</f>
        <v>598</v>
      </c>
      <c r="D43" s="77">
        <f t="shared" si="10"/>
        <v>0.12685617310140007</v>
      </c>
      <c r="E43" s="34">
        <f>'[2].CSV]EXPORT[1]'!E44</f>
        <v>1850</v>
      </c>
      <c r="F43" s="34">
        <f>'[2].CSV]EXPORT[1]'!F44</f>
        <v>275</v>
      </c>
      <c r="G43" s="77">
        <f t="shared" si="11"/>
        <v>0.14864864864864866</v>
      </c>
      <c r="H43" s="34">
        <f>'[2].CSV]EXPORT[1]'!H44-'[2].CSV]EXPORT[1]'!N44</f>
        <v>7110</v>
      </c>
      <c r="I43" s="34">
        <f>'[2].CSV]EXPORT[1]'!I44-'[2].CSV]EXPORT[1]'!O44</f>
        <v>1028</v>
      </c>
      <c r="J43" s="77">
        <f t="shared" si="12"/>
        <v>0.14458509142053447</v>
      </c>
      <c r="K43" s="35">
        <f>'[1]Report'!C40</f>
        <v>58</v>
      </c>
      <c r="L43" s="36">
        <f t="shared" si="13"/>
        <v>2027</v>
      </c>
      <c r="M43" s="36">
        <f>'[3]10-12-04'!P52</f>
        <v>409</v>
      </c>
      <c r="N43" s="36">
        <f>'[3]10-12-04'!J52</f>
        <v>1618</v>
      </c>
      <c r="O43" s="34">
        <f>'[2].CSV]EXPORT[1]'!K44</f>
        <v>0</v>
      </c>
      <c r="P43" s="37"/>
      <c r="Q43" s="34"/>
      <c r="R43" s="38"/>
      <c r="S43" s="39"/>
    </row>
    <row r="44" spans="1:19" ht="15.75" customHeight="1">
      <c r="A44" s="33" t="s">
        <v>58</v>
      </c>
      <c r="B44" s="53">
        <f>'[2].CSV]EXPORT[1]'!B45</f>
        <v>4503</v>
      </c>
      <c r="C44" s="34">
        <f>'[2].CSV]EXPORT[1]'!C45</f>
        <v>674</v>
      </c>
      <c r="D44" s="77">
        <f t="shared" si="10"/>
        <v>0.14967799244947813</v>
      </c>
      <c r="E44" s="34">
        <f>'[2].CSV]EXPORT[1]'!E45</f>
        <v>7522</v>
      </c>
      <c r="F44" s="34">
        <f>'[2].CSV]EXPORT[1]'!F45</f>
        <v>1750</v>
      </c>
      <c r="G44" s="77">
        <f t="shared" si="11"/>
        <v>0.23265089072055303</v>
      </c>
      <c r="H44" s="34">
        <f>'[2].CSV]EXPORT[1]'!H45-'[2].CSV]EXPORT[1]'!N45</f>
        <v>16432</v>
      </c>
      <c r="I44" s="34">
        <f>'[2].CSV]EXPORT[1]'!I45-'[2].CSV]EXPORT[1]'!O45</f>
        <v>3037</v>
      </c>
      <c r="J44" s="77">
        <f t="shared" si="12"/>
        <v>0.18482229795520935</v>
      </c>
      <c r="K44" s="35">
        <f>'[1]Report'!C41</f>
        <v>1</v>
      </c>
      <c r="L44" s="36">
        <f t="shared" si="13"/>
        <v>2591</v>
      </c>
      <c r="M44" s="36">
        <f>'[3]10-12-04'!P53</f>
        <v>67</v>
      </c>
      <c r="N44" s="36">
        <f>'[3]10-12-04'!J53</f>
        <v>2524</v>
      </c>
      <c r="O44" s="34">
        <f>'[2].CSV]EXPORT[1]'!K45</f>
        <v>2306</v>
      </c>
      <c r="P44" s="37"/>
      <c r="Q44" s="34"/>
      <c r="R44" s="38"/>
      <c r="S44" s="39"/>
    </row>
    <row r="45" spans="1:19" ht="15.75" customHeight="1">
      <c r="A45" s="33" t="s">
        <v>59</v>
      </c>
      <c r="B45" s="53">
        <f>'[2].CSV]EXPORT[1]'!B46</f>
        <v>5544</v>
      </c>
      <c r="C45" s="34">
        <f>'[2].CSV]EXPORT[1]'!C46</f>
        <v>661</v>
      </c>
      <c r="D45" s="77">
        <f t="shared" si="10"/>
        <v>0.11922799422799422</v>
      </c>
      <c r="E45" s="34">
        <f>'[2].CSV]EXPORT[1]'!E46</f>
        <v>1166</v>
      </c>
      <c r="F45" s="34">
        <f>'[2].CSV]EXPORT[1]'!F46</f>
        <v>109</v>
      </c>
      <c r="G45" s="77">
        <f t="shared" si="11"/>
        <v>0.09348198970840481</v>
      </c>
      <c r="H45" s="34">
        <f>'[2].CSV]EXPORT[1]'!H46-'[2].CSV]EXPORT[1]'!N46</f>
        <v>7107</v>
      </c>
      <c r="I45" s="34">
        <f>'[2].CSV]EXPORT[1]'!I46-'[2].CSV]EXPORT[1]'!O46</f>
        <v>789</v>
      </c>
      <c r="J45" s="77">
        <f t="shared" si="12"/>
        <v>0.11101730688054032</v>
      </c>
      <c r="K45" s="35">
        <f>'[1]Report'!C42</f>
        <v>530</v>
      </c>
      <c r="L45" s="36">
        <f t="shared" si="13"/>
        <v>2120</v>
      </c>
      <c r="M45" s="36">
        <f>'[3]10-12-04'!P56</f>
        <v>493</v>
      </c>
      <c r="N45" s="36">
        <f>'[3]10-12-04'!J56</f>
        <v>1627</v>
      </c>
      <c r="O45" s="34">
        <f>'[2].CSV]EXPORT[1]'!K46</f>
        <v>0</v>
      </c>
      <c r="P45" s="40">
        <v>23148</v>
      </c>
      <c r="Q45" s="34"/>
      <c r="R45" s="38"/>
      <c r="S45" s="39"/>
    </row>
    <row r="46" spans="1:19" ht="15.75" customHeight="1">
      <c r="A46" s="33" t="s">
        <v>60</v>
      </c>
      <c r="B46" s="53">
        <f>'[2].CSV]EXPORT[1]'!B47</f>
        <v>6246</v>
      </c>
      <c r="C46" s="34">
        <f>'[2].CSV]EXPORT[1]'!C47</f>
        <v>848</v>
      </c>
      <c r="D46" s="77">
        <f t="shared" si="10"/>
        <v>0.13576689081011847</v>
      </c>
      <c r="E46" s="34">
        <f>'[2].CSV]EXPORT[1]'!E47</f>
        <v>1243</v>
      </c>
      <c r="F46" s="34">
        <f>'[2].CSV]EXPORT[1]'!F47</f>
        <v>98</v>
      </c>
      <c r="G46" s="77">
        <f t="shared" si="11"/>
        <v>0.07884151246983105</v>
      </c>
      <c r="H46" s="34">
        <f>'[2].CSV]EXPORT[1]'!H47-'[2].CSV]EXPORT[1]'!N47</f>
        <v>8924</v>
      </c>
      <c r="I46" s="34">
        <f>'[2].CSV]EXPORT[1]'!I47-'[2].CSV]EXPORT[1]'!O47</f>
        <v>1685</v>
      </c>
      <c r="J46" s="77">
        <f t="shared" si="12"/>
        <v>0.18881667413715822</v>
      </c>
      <c r="K46" s="35">
        <f>'[1]Report'!C43</f>
        <v>21</v>
      </c>
      <c r="L46" s="36">
        <f aca="true" t="shared" si="14" ref="L46:L51">SUM(M46:N46)</f>
        <v>3097</v>
      </c>
      <c r="M46" s="36">
        <f>'[3]10-12-04'!P57</f>
        <v>300</v>
      </c>
      <c r="N46" s="36">
        <f>'[3]10-12-04'!J57</f>
        <v>2797</v>
      </c>
      <c r="O46" s="34">
        <f>'[2].CSV]EXPORT[1]'!K47</f>
        <v>1</v>
      </c>
      <c r="P46" s="37"/>
      <c r="Q46" s="34"/>
      <c r="R46" s="38"/>
      <c r="S46" s="39"/>
    </row>
    <row r="47" spans="1:19" ht="15.75" customHeight="1">
      <c r="A47" s="33" t="s">
        <v>61</v>
      </c>
      <c r="B47" s="53">
        <f>'[2].CSV]EXPORT[1]'!B48</f>
        <v>1442</v>
      </c>
      <c r="C47" s="34">
        <f>'[2].CSV]EXPORT[1]'!C48</f>
        <v>168</v>
      </c>
      <c r="D47" s="77">
        <f t="shared" si="10"/>
        <v>0.11650485436893204</v>
      </c>
      <c r="E47" s="34">
        <f>'[2].CSV]EXPORT[1]'!E48</f>
        <v>256</v>
      </c>
      <c r="F47" s="34">
        <f>'[2].CSV]EXPORT[1]'!F48</f>
        <v>7</v>
      </c>
      <c r="G47" s="77">
        <f t="shared" si="11"/>
        <v>0.02734375</v>
      </c>
      <c r="H47" s="34">
        <f>'[2].CSV]EXPORT[1]'!H48-'[2].CSV]EXPORT[1]'!N48</f>
        <v>1876</v>
      </c>
      <c r="I47" s="34">
        <f>'[2].CSV]EXPORT[1]'!I48-'[2].CSV]EXPORT[1]'!O48</f>
        <v>180</v>
      </c>
      <c r="J47" s="77">
        <f t="shared" si="12"/>
        <v>0.09594882729211088</v>
      </c>
      <c r="K47" s="35">
        <f>'[1]Report'!C44</f>
        <v>0</v>
      </c>
      <c r="L47" s="36">
        <f t="shared" si="14"/>
        <v>203</v>
      </c>
      <c r="M47" s="36">
        <f>'[3]10-12-04'!P58</f>
        <v>66</v>
      </c>
      <c r="N47" s="36">
        <f>'[3]10-12-04'!J58</f>
        <v>137</v>
      </c>
      <c r="O47" s="34">
        <f>'[2].CSV]EXPORT[1]'!K48</f>
        <v>0</v>
      </c>
      <c r="P47" s="37"/>
      <c r="Q47" s="34"/>
      <c r="R47" s="38"/>
      <c r="S47" s="39"/>
    </row>
    <row r="48" spans="1:19" ht="15.75" customHeight="1">
      <c r="A48" s="33" t="s">
        <v>62</v>
      </c>
      <c r="B48" s="53">
        <f>'[2].CSV]EXPORT[1]'!B49</f>
        <v>6809</v>
      </c>
      <c r="C48" s="34">
        <f>'[2].CSV]EXPORT[1]'!C49</f>
        <v>846</v>
      </c>
      <c r="D48" s="77">
        <f t="shared" si="10"/>
        <v>0.12424731972389484</v>
      </c>
      <c r="E48" s="34">
        <f>'[2].CSV]EXPORT[1]'!E49</f>
        <v>1073</v>
      </c>
      <c r="F48" s="34">
        <f>'[2].CSV]EXPORT[1]'!F49</f>
        <v>97</v>
      </c>
      <c r="G48" s="77">
        <f t="shared" si="11"/>
        <v>0.09040074557315937</v>
      </c>
      <c r="H48" s="34">
        <f>'[2].CSV]EXPORT[1]'!H49-'[2].CSV]EXPORT[1]'!N49</f>
        <v>8470</v>
      </c>
      <c r="I48" s="34">
        <f>'[2].CSV]EXPORT[1]'!I49-'[2].CSV]EXPORT[1]'!O49</f>
        <v>1010</v>
      </c>
      <c r="J48" s="77">
        <f t="shared" si="12"/>
        <v>0.1192443919716647</v>
      </c>
      <c r="K48" s="35">
        <f>'[1]Report'!C45</f>
        <v>176</v>
      </c>
      <c r="L48" s="36">
        <f t="shared" si="14"/>
        <v>4168</v>
      </c>
      <c r="M48" s="36">
        <f>'[3]10-12-04'!P59</f>
        <v>282</v>
      </c>
      <c r="N48" s="36">
        <f>'[3]10-12-04'!J59</f>
        <v>3886</v>
      </c>
      <c r="O48" s="34">
        <f>'[2].CSV]EXPORT[1]'!K49</f>
        <v>1</v>
      </c>
      <c r="P48" s="40">
        <v>18258</v>
      </c>
      <c r="Q48" s="34"/>
      <c r="R48" s="38"/>
      <c r="S48" s="39"/>
    </row>
    <row r="49" spans="1:19" ht="15.75" customHeight="1">
      <c r="A49" s="33" t="s">
        <v>63</v>
      </c>
      <c r="B49" s="53">
        <f>'[2].CSV]EXPORT[1]'!B50</f>
        <v>5066</v>
      </c>
      <c r="C49" s="34">
        <f>'[2].CSV]EXPORT[1]'!C50</f>
        <v>927</v>
      </c>
      <c r="D49" s="77">
        <f t="shared" si="10"/>
        <v>0.18298460323726806</v>
      </c>
      <c r="E49" s="34">
        <f>'[2].CSV]EXPORT[1]'!E50</f>
        <v>7470</v>
      </c>
      <c r="F49" s="34">
        <f>'[2].CSV]EXPORT[1]'!F50</f>
        <v>307</v>
      </c>
      <c r="G49" s="77">
        <f t="shared" si="11"/>
        <v>0.04109772423025435</v>
      </c>
      <c r="H49" s="34">
        <f>'[2].CSV]EXPORT[1]'!H50-'[2].CSV]EXPORT[1]'!N50</f>
        <v>16851</v>
      </c>
      <c r="I49" s="34">
        <f>'[2].CSV]EXPORT[1]'!I50-'[2].CSV]EXPORT[1]'!O50</f>
        <v>1538</v>
      </c>
      <c r="J49" s="77">
        <f t="shared" si="12"/>
        <v>0.09127054774197377</v>
      </c>
      <c r="K49" s="35">
        <f>'[1]Report'!C46</f>
        <v>0</v>
      </c>
      <c r="L49" s="36">
        <f t="shared" si="14"/>
        <v>1340</v>
      </c>
      <c r="M49" s="36">
        <f>'[3]10-12-04'!P60</f>
        <v>468</v>
      </c>
      <c r="N49" s="36">
        <f>'[3]10-12-04'!J60</f>
        <v>872</v>
      </c>
      <c r="O49" s="34">
        <f>'[2].CSV]EXPORT[1]'!K50</f>
        <v>4459</v>
      </c>
      <c r="P49" s="37"/>
      <c r="Q49" s="34">
        <v>40</v>
      </c>
      <c r="R49" s="38"/>
      <c r="S49" s="39"/>
    </row>
    <row r="50" spans="1:19" ht="15.75" customHeight="1">
      <c r="A50" s="33" t="s">
        <v>64</v>
      </c>
      <c r="B50" s="53">
        <f>'[2].CSV]EXPORT[1]'!B51</f>
        <v>16618</v>
      </c>
      <c r="C50" s="34">
        <f>'[2].CSV]EXPORT[1]'!C51</f>
        <v>3416</v>
      </c>
      <c r="D50" s="77">
        <f t="shared" si="10"/>
        <v>0.2055602358887953</v>
      </c>
      <c r="E50" s="34">
        <f>'[2].CSV]EXPORT[1]'!E51</f>
        <v>2723</v>
      </c>
      <c r="F50" s="34">
        <f>'[2].CSV]EXPORT[1]'!F51</f>
        <v>170</v>
      </c>
      <c r="G50" s="77">
        <f t="shared" si="11"/>
        <v>0.06243114212265883</v>
      </c>
      <c r="H50" s="34">
        <f>'[2].CSV]EXPORT[1]'!H51-'[2].CSV]EXPORT[1]'!N51</f>
        <v>21135</v>
      </c>
      <c r="I50" s="34">
        <f>'[2].CSV]EXPORT[1]'!I51-'[2].CSV]EXPORT[1]'!O51</f>
        <v>4096</v>
      </c>
      <c r="J50" s="77">
        <f t="shared" si="12"/>
        <v>0.1938017506505796</v>
      </c>
      <c r="K50" s="35">
        <f>'[1]Report'!C47</f>
        <v>565</v>
      </c>
      <c r="L50" s="36">
        <f t="shared" si="14"/>
        <v>8251</v>
      </c>
      <c r="M50" s="36">
        <f>'[3]10-12-04'!P63</f>
        <v>1311</v>
      </c>
      <c r="N50" s="36">
        <f>'[3]10-12-04'!J63</f>
        <v>6940</v>
      </c>
      <c r="O50" s="34">
        <f>'[2].CSV]EXPORT[1]'!K51</f>
        <v>0</v>
      </c>
      <c r="P50" s="40"/>
      <c r="Q50" s="34"/>
      <c r="R50" s="38"/>
      <c r="S50" s="39"/>
    </row>
    <row r="51" spans="1:19" ht="15.75" customHeight="1">
      <c r="A51" s="41" t="s">
        <v>65</v>
      </c>
      <c r="B51" s="54">
        <f>'[2].CSV]EXPORT[1]'!B52</f>
        <v>4487</v>
      </c>
      <c r="C51" s="42">
        <f>'[2].CSV]EXPORT[1]'!C52</f>
        <v>1671</v>
      </c>
      <c r="D51" s="78">
        <f t="shared" si="10"/>
        <v>0.372409182081569</v>
      </c>
      <c r="E51" s="42">
        <f>'[2].CSV]EXPORT[1]'!E52</f>
        <v>914</v>
      </c>
      <c r="F51" s="42">
        <f>'[2].CSV]EXPORT[1]'!F52</f>
        <v>91</v>
      </c>
      <c r="G51" s="78">
        <f t="shared" si="11"/>
        <v>0.09956236323851203</v>
      </c>
      <c r="H51" s="42">
        <f>'[2].CSV]EXPORT[1]'!H52-'[2].CSV]EXPORT[1]'!N52</f>
        <v>5878</v>
      </c>
      <c r="I51" s="42">
        <f>'[2].CSV]EXPORT[1]'!I52-'[2].CSV]EXPORT[1]'!O52</f>
        <v>1784</v>
      </c>
      <c r="J51" s="78">
        <f t="shared" si="12"/>
        <v>0.30350459339911534</v>
      </c>
      <c r="K51" s="43">
        <f>'[1]Report'!C48</f>
        <v>23</v>
      </c>
      <c r="L51" s="55">
        <f t="shared" si="14"/>
        <v>856</v>
      </c>
      <c r="M51" s="55">
        <f>'[3]10-12-04'!P64</f>
        <v>164</v>
      </c>
      <c r="N51" s="44">
        <f>'[3]10-12-04'!J64</f>
        <v>692</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3188</v>
      </c>
      <c r="C53" s="56">
        <f>'[2].CSV]EXPORT[1]'!C54</f>
        <v>508</v>
      </c>
      <c r="D53" s="77">
        <f aca="true" t="shared" si="15" ref="D53:D69">C53/B53</f>
        <v>0.15934755332496864</v>
      </c>
      <c r="E53" s="34">
        <f>'[2].CSV]EXPORT[1]'!E54</f>
        <v>590</v>
      </c>
      <c r="F53" s="34">
        <f>'[2].CSV]EXPORT[1]'!F54</f>
        <v>81</v>
      </c>
      <c r="G53" s="77">
        <f aca="true" t="shared" si="16" ref="G53:G67">F53/E53</f>
        <v>0.13728813559322034</v>
      </c>
      <c r="H53" s="56">
        <f>'[2].CSV]EXPORT[1]'!H54-'[2].CSV]EXPORT[1]'!N54</f>
        <v>4044</v>
      </c>
      <c r="I53" s="56">
        <f>'[2].CSV]EXPORT[1]'!I54-'[2].CSV]EXPORT[1]'!O54</f>
        <v>622</v>
      </c>
      <c r="J53" s="77">
        <f aca="true" t="shared" si="17" ref="J53:J67">I53/H53</f>
        <v>0.15380811078140455</v>
      </c>
      <c r="K53" s="35">
        <f>'[1]Report'!C50</f>
        <v>1</v>
      </c>
      <c r="L53" s="36">
        <f>SUM(M53:N53)</f>
        <v>1015</v>
      </c>
      <c r="M53" s="36">
        <f>'[3]10-12-04'!P66</f>
        <v>206</v>
      </c>
      <c r="N53" s="36">
        <f>'[3]10-12-04'!J66</f>
        <v>809</v>
      </c>
      <c r="O53" s="96">
        <f>'[2].CSV]EXPORT[1]'!K54</f>
        <v>0</v>
      </c>
      <c r="P53" s="37"/>
      <c r="Q53" s="56"/>
      <c r="R53" s="57"/>
      <c r="S53" s="39"/>
    </row>
    <row r="54" spans="1:19" ht="15.75" customHeight="1">
      <c r="A54" s="33" t="s">
        <v>68</v>
      </c>
      <c r="B54" s="56">
        <f>'[2].CSV]EXPORT[1]'!B55</f>
        <v>1197</v>
      </c>
      <c r="C54" s="56">
        <f>'[2].CSV]EXPORT[1]'!C55</f>
        <v>289</v>
      </c>
      <c r="D54" s="77">
        <f t="shared" si="15"/>
        <v>0.24143692564745195</v>
      </c>
      <c r="E54" s="34">
        <f>'[2].CSV]EXPORT[1]'!E55</f>
        <v>228</v>
      </c>
      <c r="F54" s="34">
        <f>'[2].CSV]EXPORT[1]'!F55</f>
        <v>25</v>
      </c>
      <c r="G54" s="77">
        <f t="shared" si="16"/>
        <v>0.10964912280701754</v>
      </c>
      <c r="H54" s="56">
        <f>'[2].CSV]EXPORT[1]'!H55-'[2].CSV]EXPORT[1]'!N55</f>
        <v>1517</v>
      </c>
      <c r="I54" s="56">
        <f>'[2].CSV]EXPORT[1]'!I55-'[2].CSV]EXPORT[1]'!O55</f>
        <v>329</v>
      </c>
      <c r="J54" s="77">
        <f t="shared" si="17"/>
        <v>0.2168754119973632</v>
      </c>
      <c r="K54" s="35">
        <f>'[1]Report'!C51</f>
        <v>50</v>
      </c>
      <c r="L54" s="36">
        <f>SUM(M54:N54)</f>
        <v>525</v>
      </c>
      <c r="M54" s="36">
        <f>'[3]10-12-04'!P67</f>
        <v>77</v>
      </c>
      <c r="N54" s="36">
        <f>'[3]10-12-04'!J67</f>
        <v>448</v>
      </c>
      <c r="O54" s="96">
        <f>'[2].CSV]EXPORT[1]'!K55</f>
        <v>0</v>
      </c>
      <c r="P54" s="37"/>
      <c r="Q54" s="56"/>
      <c r="R54" s="57"/>
      <c r="S54" s="39"/>
    </row>
    <row r="55" spans="1:19" ht="15.75" customHeight="1">
      <c r="A55" s="33" t="s">
        <v>69</v>
      </c>
      <c r="B55" s="56">
        <f>'[2].CSV]EXPORT[1]'!B56</f>
        <v>1872</v>
      </c>
      <c r="C55" s="56">
        <f>'[2].CSV]EXPORT[1]'!C56</f>
        <v>240</v>
      </c>
      <c r="D55" s="77">
        <f t="shared" si="15"/>
        <v>0.1282051282051282</v>
      </c>
      <c r="E55" s="34">
        <f>'[2].CSV]EXPORT[1]'!E56</f>
        <v>291</v>
      </c>
      <c r="F55" s="34">
        <f>'[2].CSV]EXPORT[1]'!F56</f>
        <v>31</v>
      </c>
      <c r="G55" s="77">
        <f t="shared" si="16"/>
        <v>0.10652920962199312</v>
      </c>
      <c r="H55" s="56">
        <f>'[2].CSV]EXPORT[1]'!H56-'[2].CSV]EXPORT[1]'!N56</f>
        <v>2330</v>
      </c>
      <c r="I55" s="56">
        <f>'[2].CSV]EXPORT[1]'!I56-'[2].CSV]EXPORT[1]'!O56</f>
        <v>289</v>
      </c>
      <c r="J55" s="77">
        <f t="shared" si="17"/>
        <v>0.1240343347639485</v>
      </c>
      <c r="K55" s="35">
        <f>'[1]Report'!C52</f>
        <v>8</v>
      </c>
      <c r="L55" s="36">
        <f>SUM(M55:N55)</f>
        <v>533</v>
      </c>
      <c r="M55" s="36">
        <f>'[3]10-12-04'!P68</f>
        <v>71</v>
      </c>
      <c r="N55" s="36">
        <f>'[3]10-12-04'!J68</f>
        <v>462</v>
      </c>
      <c r="O55" s="96">
        <f>'[2].CSV]EXPORT[1]'!K56</f>
        <v>0</v>
      </c>
      <c r="P55" s="37"/>
      <c r="Q55" s="56"/>
      <c r="R55" s="57"/>
      <c r="S55" s="39"/>
    </row>
    <row r="56" spans="1:19" ht="15.75" customHeight="1">
      <c r="A56" s="33" t="s">
        <v>70</v>
      </c>
      <c r="B56" s="56">
        <f>'[2].CSV]EXPORT[1]'!B57</f>
        <v>7131</v>
      </c>
      <c r="C56" s="56">
        <f>'[2].CSV]EXPORT[1]'!C57</f>
        <v>2280</v>
      </c>
      <c r="D56" s="77">
        <f t="shared" si="15"/>
        <v>0.3197307530500631</v>
      </c>
      <c r="E56" s="34">
        <f>'[2].CSV]EXPORT[1]'!E57</f>
        <v>710</v>
      </c>
      <c r="F56" s="34">
        <f>'[2].CSV]EXPORT[1]'!F57</f>
        <v>6</v>
      </c>
      <c r="G56" s="77">
        <f t="shared" si="16"/>
        <v>0.008450704225352112</v>
      </c>
      <c r="H56" s="56">
        <f>'[2].CSV]EXPORT[1]'!H57-'[2].CSV]EXPORT[1]'!N57</f>
        <v>8100</v>
      </c>
      <c r="I56" s="56">
        <f>'[2].CSV]EXPORT[1]'!I57-'[2].CSV]EXPORT[1]'!O57</f>
        <v>2290</v>
      </c>
      <c r="J56" s="77">
        <f t="shared" si="17"/>
        <v>0.28271604938271605</v>
      </c>
      <c r="K56" s="35">
        <f>'[1]Report'!C53</f>
        <v>321</v>
      </c>
      <c r="L56" s="36">
        <f>SUM(M56:N56)</f>
        <v>2471</v>
      </c>
      <c r="M56" s="36">
        <f>'[3]10-12-04'!P69</f>
        <v>242</v>
      </c>
      <c r="N56" s="36">
        <f>'[3]10-12-04'!J69</f>
        <v>2229</v>
      </c>
      <c r="O56" s="96">
        <f>'[2].CSV]EXPORT[1]'!K57</f>
        <v>0</v>
      </c>
      <c r="P56" s="37"/>
      <c r="Q56" s="56">
        <v>0</v>
      </c>
      <c r="R56" s="57"/>
      <c r="S56" s="39"/>
    </row>
    <row r="57" spans="1:19" ht="15.75" customHeight="1">
      <c r="A57" s="33" t="s">
        <v>71</v>
      </c>
      <c r="B57" s="56">
        <f>'[2].CSV]EXPORT[1]'!B58</f>
        <v>1752</v>
      </c>
      <c r="C57" s="56">
        <f>'[2].CSV]EXPORT[1]'!C58</f>
        <v>339</v>
      </c>
      <c r="D57" s="77">
        <f t="shared" si="15"/>
        <v>0.1934931506849315</v>
      </c>
      <c r="E57" s="34">
        <f>'[2].CSV]EXPORT[1]'!E58</f>
        <v>106</v>
      </c>
      <c r="F57" s="34">
        <f>'[2].CSV]EXPORT[1]'!F58</f>
        <v>2</v>
      </c>
      <c r="G57" s="77">
        <f t="shared" si="16"/>
        <v>0.018867924528301886</v>
      </c>
      <c r="H57" s="56">
        <f>'[2].CSV]EXPORT[1]'!H58-'[2].CSV]EXPORT[1]'!N58</f>
        <v>2086</v>
      </c>
      <c r="I57" s="56">
        <f>'[2].CSV]EXPORT[1]'!I58-'[2].CSV]EXPORT[1]'!O58</f>
        <v>344</v>
      </c>
      <c r="J57" s="77">
        <f t="shared" si="17"/>
        <v>0.16490891658676893</v>
      </c>
      <c r="K57" s="35">
        <f>'[1]Report'!C54</f>
        <v>28</v>
      </c>
      <c r="L57" s="36">
        <f>SUM(M57:N57)</f>
        <v>544</v>
      </c>
      <c r="M57" s="36">
        <f>'[3]10-12-04'!P72</f>
        <v>80</v>
      </c>
      <c r="N57" s="36">
        <f>'[3]10-12-04'!J72</f>
        <v>464</v>
      </c>
      <c r="O57" s="96">
        <f>'[2].CSV]EXPORT[1]'!K58</f>
        <v>0</v>
      </c>
      <c r="P57" s="37"/>
      <c r="Q57" s="56"/>
      <c r="R57" s="57"/>
      <c r="S57" s="39"/>
    </row>
    <row r="58" spans="1:19" ht="15.75" customHeight="1">
      <c r="A58" s="33" t="s">
        <v>72</v>
      </c>
      <c r="B58" s="56">
        <f>'[2].CSV]EXPORT[1]'!B59</f>
        <v>3005</v>
      </c>
      <c r="C58" s="56">
        <f>'[2].CSV]EXPORT[1]'!C59</f>
        <v>727</v>
      </c>
      <c r="D58" s="77">
        <f t="shared" si="15"/>
        <v>0.24193011647254575</v>
      </c>
      <c r="E58" s="34">
        <f>'[2].CSV]EXPORT[1]'!E59</f>
        <v>663</v>
      </c>
      <c r="F58" s="34">
        <f>'[2].CSV]EXPORT[1]'!F59</f>
        <v>49</v>
      </c>
      <c r="G58" s="77">
        <f t="shared" si="16"/>
        <v>0.07390648567119155</v>
      </c>
      <c r="H58" s="56">
        <f>'[2].CSV]EXPORT[1]'!H59-'[2].CSV]EXPORT[1]'!N59</f>
        <v>3798</v>
      </c>
      <c r="I58" s="56">
        <f>'[2].CSV]EXPORT[1]'!I59-'[2].CSV]EXPORT[1]'!O59</f>
        <v>798</v>
      </c>
      <c r="J58" s="77">
        <f t="shared" si="17"/>
        <v>0.21011058451816747</v>
      </c>
      <c r="K58" s="35">
        <f>'[1]Report'!C55</f>
        <v>35</v>
      </c>
      <c r="L58" s="36">
        <f aca="true" t="shared" si="18" ref="L58:L67">SUM(M58:N58)</f>
        <v>833</v>
      </c>
      <c r="M58" s="36">
        <f>'[3]10-12-04'!P73</f>
        <v>108</v>
      </c>
      <c r="N58" s="36">
        <f>'[3]10-12-04'!J73</f>
        <v>725</v>
      </c>
      <c r="O58" s="96">
        <f>'[2].CSV]EXPORT[1]'!K59</f>
        <v>0</v>
      </c>
      <c r="P58" s="37"/>
      <c r="Q58" s="56"/>
      <c r="R58" s="57"/>
      <c r="S58" s="39"/>
    </row>
    <row r="59" spans="1:19" ht="15.75" customHeight="1">
      <c r="A59" s="33" t="s">
        <v>73</v>
      </c>
      <c r="B59" s="56">
        <f>'[2].CSV]EXPORT[1]'!B60</f>
        <v>9985</v>
      </c>
      <c r="C59" s="56">
        <f>'[2].CSV]EXPORT[1]'!C60</f>
        <v>2290</v>
      </c>
      <c r="D59" s="77">
        <f t="shared" si="15"/>
        <v>0.22934401602403606</v>
      </c>
      <c r="E59" s="34">
        <f>'[2].CSV]EXPORT[1]'!E60</f>
        <v>2470</v>
      </c>
      <c r="F59" s="34">
        <f>'[2].CSV]EXPORT[1]'!F60</f>
        <v>529</v>
      </c>
      <c r="G59" s="77">
        <f t="shared" si="16"/>
        <v>0.21417004048582997</v>
      </c>
      <c r="H59" s="56">
        <f>'[2].CSV]EXPORT[1]'!H60-'[2].CSV]EXPORT[1]'!N60</f>
        <v>12912</v>
      </c>
      <c r="I59" s="56">
        <f>'[2].CSV]EXPORT[1]'!I60-'[2].CSV]EXPORT[1]'!O60</f>
        <v>2871</v>
      </c>
      <c r="J59" s="77">
        <f t="shared" si="17"/>
        <v>0.22235130111524162</v>
      </c>
      <c r="K59" s="35">
        <f>'[1]Report'!C56</f>
        <v>7</v>
      </c>
      <c r="L59" s="36">
        <f t="shared" si="18"/>
        <v>4436</v>
      </c>
      <c r="M59" s="36">
        <f>'[3]10-12-04'!P74</f>
        <v>497</v>
      </c>
      <c r="N59" s="36">
        <f>'[3]10-12-04'!J74</f>
        <v>3939</v>
      </c>
      <c r="O59" s="96">
        <f>'[2].CSV]EXPORT[1]'!K60</f>
        <v>2</v>
      </c>
      <c r="P59" s="37"/>
      <c r="Q59" s="56"/>
      <c r="R59" s="57"/>
      <c r="S59" s="39">
        <v>38267</v>
      </c>
    </row>
    <row r="60" spans="1:19" ht="15.75" customHeight="1">
      <c r="A60" s="59" t="s">
        <v>74</v>
      </c>
      <c r="B60" s="56">
        <f>'[2].CSV]EXPORT[1]'!B61</f>
        <v>1884</v>
      </c>
      <c r="C60" s="56">
        <f>'[2].CSV]EXPORT[1]'!C61</f>
        <v>114</v>
      </c>
      <c r="D60" s="77">
        <f t="shared" si="15"/>
        <v>0.06050955414012739</v>
      </c>
      <c r="E60" s="34">
        <f>'[2].CSV]EXPORT[1]'!E61</f>
        <v>519</v>
      </c>
      <c r="F60" s="34">
        <f>'[2].CSV]EXPORT[1]'!F61</f>
        <v>30</v>
      </c>
      <c r="G60" s="77">
        <f t="shared" si="16"/>
        <v>0.057803468208092484</v>
      </c>
      <c r="H60" s="56">
        <f>'[2].CSV]EXPORT[1]'!H61-'[2].CSV]EXPORT[1]'!N61</f>
        <v>2720</v>
      </c>
      <c r="I60" s="56">
        <f>'[2].CSV]EXPORT[1]'!I61-'[2].CSV]EXPORT[1]'!O61</f>
        <v>173</v>
      </c>
      <c r="J60" s="77">
        <f t="shared" si="17"/>
        <v>0.06360294117647058</v>
      </c>
      <c r="K60" s="35">
        <f>'[1]Report'!C57</f>
        <v>0</v>
      </c>
      <c r="L60" s="36">
        <f t="shared" si="18"/>
        <v>1511</v>
      </c>
      <c r="M60" s="36">
        <f>'[3]10-12-04'!P75</f>
        <v>383</v>
      </c>
      <c r="N60" s="36">
        <f>'[3]10-12-04'!J75</f>
        <v>1128</v>
      </c>
      <c r="O60" s="35">
        <f>'[2].CSV]EXPORT[1]'!K61</f>
        <v>0</v>
      </c>
      <c r="P60" s="37"/>
      <c r="Q60" s="34"/>
      <c r="R60" s="38"/>
      <c r="S60" s="39"/>
    </row>
    <row r="61" spans="1:19" ht="15.75" customHeight="1">
      <c r="A61" s="33" t="s">
        <v>75</v>
      </c>
      <c r="B61" s="34">
        <f>'[2].CSV]EXPORT[1]'!B62</f>
        <v>11752</v>
      </c>
      <c r="C61" s="34">
        <f>'[2].CSV]EXPORT[1]'!C62</f>
        <v>2214</v>
      </c>
      <c r="D61" s="77">
        <f t="shared" si="15"/>
        <v>0.18839346494213752</v>
      </c>
      <c r="E61" s="34">
        <f>'[2].CSV]EXPORT[1]'!E62</f>
        <v>1453</v>
      </c>
      <c r="F61" s="34">
        <f>'[2].CSV]EXPORT[1]'!F62</f>
        <v>99</v>
      </c>
      <c r="G61" s="77">
        <f t="shared" si="16"/>
        <v>0.06813489332415691</v>
      </c>
      <c r="H61" s="34">
        <f>'[2].CSV]EXPORT[1]'!H62-'[2].CSV]EXPORT[1]'!N62</f>
        <v>13647</v>
      </c>
      <c r="I61" s="34">
        <f>'[2].CSV]EXPORT[1]'!I62-'[2].CSV]EXPORT[1]'!O62</f>
        <v>2354</v>
      </c>
      <c r="J61" s="77">
        <f t="shared" si="17"/>
        <v>0.17249212281087417</v>
      </c>
      <c r="K61" s="35">
        <f>'[1]Report'!C58</f>
        <v>38</v>
      </c>
      <c r="L61" s="36">
        <f t="shared" si="18"/>
        <v>2612</v>
      </c>
      <c r="M61" s="36">
        <f>'[3]10-12-04'!P76</f>
        <v>730</v>
      </c>
      <c r="N61" s="36">
        <f>'[3]10-12-04'!J76</f>
        <v>1882</v>
      </c>
      <c r="O61" s="34">
        <f>'[2].CSV]EXPORT[1]'!K62</f>
        <v>1</v>
      </c>
      <c r="P61" s="37"/>
      <c r="Q61" s="56"/>
      <c r="R61" s="57"/>
      <c r="S61" s="39"/>
    </row>
    <row r="62" spans="1:19" ht="15.75" customHeight="1">
      <c r="A62" s="33" t="s">
        <v>76</v>
      </c>
      <c r="B62" s="34">
        <f>'[2].CSV]EXPORT[1]'!B63</f>
        <v>7177</v>
      </c>
      <c r="C62" s="34">
        <f>'[2].CSV]EXPORT[1]'!C63</f>
        <v>1474</v>
      </c>
      <c r="D62" s="77">
        <f t="shared" si="15"/>
        <v>0.20537829176536157</v>
      </c>
      <c r="E62" s="34">
        <f>'[2].CSV]EXPORT[1]'!E63</f>
        <v>1655</v>
      </c>
      <c r="F62" s="34">
        <f>'[2].CSV]EXPORT[1]'!F63</f>
        <v>162</v>
      </c>
      <c r="G62" s="77">
        <f t="shared" si="16"/>
        <v>0.09788519637462235</v>
      </c>
      <c r="H62" s="34">
        <f>'[2].CSV]EXPORT[1]'!H63-'[2].CSV]EXPORT[1]'!N63</f>
        <v>9358</v>
      </c>
      <c r="I62" s="34">
        <f>'[2].CSV]EXPORT[1]'!I63-'[2].CSV]EXPORT[1]'!O63</f>
        <v>1679</v>
      </c>
      <c r="J62" s="77">
        <f t="shared" si="17"/>
        <v>0.17941867920495833</v>
      </c>
      <c r="K62" s="35">
        <f>'[1]Report'!C59</f>
        <v>209</v>
      </c>
      <c r="L62" s="36">
        <f t="shared" si="18"/>
        <v>1750</v>
      </c>
      <c r="M62" s="36">
        <f>'[3]10-12-04'!P77</f>
        <v>364</v>
      </c>
      <c r="N62" s="36">
        <f>'[3]10-12-04'!J77</f>
        <v>1386</v>
      </c>
      <c r="O62" s="34">
        <f>'[2].CSV]EXPORT[1]'!K63</f>
        <v>1</v>
      </c>
      <c r="P62" s="37"/>
      <c r="Q62" s="56">
        <v>0</v>
      </c>
      <c r="R62" s="57"/>
      <c r="S62" s="39"/>
    </row>
    <row r="63" spans="1:19" ht="15.75" customHeight="1">
      <c r="A63" s="33" t="s">
        <v>77</v>
      </c>
      <c r="B63" s="34">
        <f>'[2].CSV]EXPORT[1]'!B64</f>
        <v>7287</v>
      </c>
      <c r="C63" s="34">
        <f>'[2].CSV]EXPORT[1]'!C64</f>
        <v>1663</v>
      </c>
      <c r="D63" s="77">
        <f t="shared" si="15"/>
        <v>0.22821462879099766</v>
      </c>
      <c r="E63" s="34">
        <f>'[2].CSV]EXPORT[1]'!E64</f>
        <v>939</v>
      </c>
      <c r="F63" s="34">
        <f>'[2].CSV]EXPORT[1]'!F64</f>
        <v>59</v>
      </c>
      <c r="G63" s="77">
        <f t="shared" si="16"/>
        <v>0.06283280085197018</v>
      </c>
      <c r="H63" s="34">
        <f>'[2].CSV]EXPORT[1]'!H64-'[2].CSV]EXPORT[1]'!N64</f>
        <v>8602</v>
      </c>
      <c r="I63" s="34">
        <f>'[2].CSV]EXPORT[1]'!I64-'[2].CSV]EXPORT[1]'!O64</f>
        <v>1845</v>
      </c>
      <c r="J63" s="77">
        <f t="shared" si="17"/>
        <v>0.21448500348756103</v>
      </c>
      <c r="K63" s="35">
        <f>'[1]Report'!C60</f>
        <v>3</v>
      </c>
      <c r="L63" s="36">
        <f t="shared" si="18"/>
        <v>3184</v>
      </c>
      <c r="M63" s="36">
        <f>'[3]10-12-04'!P78</f>
        <v>309</v>
      </c>
      <c r="N63" s="36">
        <f>'[3]10-12-04'!J78</f>
        <v>2875</v>
      </c>
      <c r="O63" s="34">
        <f>'[2].CSV]EXPORT[1]'!K64</f>
        <v>0</v>
      </c>
      <c r="P63" s="37"/>
      <c r="Q63" s="56"/>
      <c r="R63" s="57"/>
      <c r="S63" s="39"/>
    </row>
    <row r="64" spans="1:19" ht="15.75" customHeight="1">
      <c r="A64" s="33" t="s">
        <v>78</v>
      </c>
      <c r="B64" s="34">
        <f>'[2].CSV]EXPORT[1]'!B65</f>
        <v>3363</v>
      </c>
      <c r="C64" s="34">
        <f>'[2].CSV]EXPORT[1]'!C65</f>
        <v>580</v>
      </c>
      <c r="D64" s="77">
        <f t="shared" si="15"/>
        <v>0.17246506095747843</v>
      </c>
      <c r="E64" s="34">
        <f>'[2].CSV]EXPORT[1]'!E65</f>
        <v>490</v>
      </c>
      <c r="F64" s="34">
        <f>'[2].CSV]EXPORT[1]'!F65</f>
        <v>51</v>
      </c>
      <c r="G64" s="77">
        <f t="shared" si="16"/>
        <v>0.10408163265306122</v>
      </c>
      <c r="H64" s="34">
        <f>'[2].CSV]EXPORT[1]'!H65-'[2].CSV]EXPORT[1]'!N65</f>
        <v>4339</v>
      </c>
      <c r="I64" s="34">
        <f>'[2].CSV]EXPORT[1]'!I65-'[2].CSV]EXPORT[1]'!O65</f>
        <v>677</v>
      </c>
      <c r="J64" s="77">
        <f t="shared" si="17"/>
        <v>0.15602673427056926</v>
      </c>
      <c r="K64" s="35">
        <f>'[1]Report'!C61</f>
        <v>0</v>
      </c>
      <c r="L64" s="36">
        <f t="shared" si="18"/>
        <v>1260</v>
      </c>
      <c r="M64" s="36">
        <f>'[3]10-12-04'!P79</f>
        <v>223</v>
      </c>
      <c r="N64" s="36">
        <f>'[3]10-12-04'!J79</f>
        <v>1037</v>
      </c>
      <c r="O64" s="34">
        <f>'[2].CSV]EXPORT[1]'!K65</f>
        <v>0</v>
      </c>
      <c r="P64" s="37"/>
      <c r="Q64" s="56"/>
      <c r="R64" s="57"/>
      <c r="S64" s="39"/>
    </row>
    <row r="65" spans="1:19" ht="15.75" customHeight="1">
      <c r="A65" s="33" t="s">
        <v>79</v>
      </c>
      <c r="B65" s="34">
        <f>'[2].CSV]EXPORT[1]'!B66</f>
        <v>1366</v>
      </c>
      <c r="C65" s="34">
        <f>'[2].CSV]EXPORT[1]'!C66</f>
        <v>139</v>
      </c>
      <c r="D65" s="77">
        <f t="shared" si="15"/>
        <v>0.10175695461200586</v>
      </c>
      <c r="E65" s="34">
        <f>'[2].CSV]EXPORT[1]'!E66</f>
        <v>428</v>
      </c>
      <c r="F65" s="34">
        <f>'[2].CSV]EXPORT[1]'!F66</f>
        <v>3</v>
      </c>
      <c r="G65" s="77">
        <f t="shared" si="16"/>
        <v>0.007009345794392523</v>
      </c>
      <c r="H65" s="34">
        <f>'[2].CSV]EXPORT[1]'!H66-'[2].CSV]EXPORT[1]'!N66</f>
        <v>1911</v>
      </c>
      <c r="I65" s="34">
        <f>'[2].CSV]EXPORT[1]'!I66-'[2].CSV]EXPORT[1]'!O66</f>
        <v>144</v>
      </c>
      <c r="J65" s="77">
        <f t="shared" si="17"/>
        <v>0.07535321821036106</v>
      </c>
      <c r="K65" s="35">
        <f>'[1]Report'!C62</f>
        <v>77</v>
      </c>
      <c r="L65" s="36">
        <f t="shared" si="18"/>
        <v>278</v>
      </c>
      <c r="M65" s="36">
        <f>'[3]10-12-04'!P80</f>
        <v>112</v>
      </c>
      <c r="N65" s="36">
        <f>'[3]10-12-04'!J80</f>
        <v>166</v>
      </c>
      <c r="O65" s="34">
        <f>'[2].CSV]EXPORT[1]'!K66</f>
        <v>0</v>
      </c>
      <c r="P65" s="37"/>
      <c r="Q65" s="56"/>
      <c r="R65" s="57"/>
      <c r="S65" s="39"/>
    </row>
    <row r="66" spans="1:19" ht="15.75" customHeight="1">
      <c r="A66" s="33" t="s">
        <v>80</v>
      </c>
      <c r="B66" s="34">
        <f>'[2].CSV]EXPORT[1]'!B67</f>
        <v>7128</v>
      </c>
      <c r="C66" s="34">
        <f>'[2].CSV]EXPORT[1]'!C67</f>
        <v>1522</v>
      </c>
      <c r="D66" s="77">
        <f t="shared" si="15"/>
        <v>0.21352413019079686</v>
      </c>
      <c r="E66" s="34">
        <f>'[2].CSV]EXPORT[1]'!E67</f>
        <v>539</v>
      </c>
      <c r="F66" s="34">
        <f>'[2].CSV]EXPORT[1]'!F67</f>
        <v>27</v>
      </c>
      <c r="G66" s="77">
        <f t="shared" si="16"/>
        <v>0.05009276437847866</v>
      </c>
      <c r="H66" s="34">
        <f>'[2].CSV]EXPORT[1]'!H67-'[2].CSV]EXPORT[1]'!N67</f>
        <v>8140</v>
      </c>
      <c r="I66" s="34">
        <f>'[2].CSV]EXPORT[1]'!I67-'[2].CSV]EXPORT[1]'!O67</f>
        <v>1636</v>
      </c>
      <c r="J66" s="77">
        <f t="shared" si="17"/>
        <v>0.200982800982801</v>
      </c>
      <c r="K66" s="40">
        <f>'[1]Report'!C63</f>
        <v>1076</v>
      </c>
      <c r="L66" s="36">
        <f t="shared" si="18"/>
        <v>2343</v>
      </c>
      <c r="M66" s="36">
        <f>'[3]10-12-04'!P81</f>
        <v>237</v>
      </c>
      <c r="N66" s="36">
        <f>'[3]10-12-04'!J81</f>
        <v>2106</v>
      </c>
      <c r="O66" s="34">
        <f>'[2].CSV]EXPORT[1]'!K67</f>
        <v>0</v>
      </c>
      <c r="P66" s="37"/>
      <c r="Q66" s="56"/>
      <c r="R66" s="57"/>
      <c r="S66" s="39"/>
    </row>
    <row r="67" spans="1:19" ht="15.75" customHeight="1">
      <c r="A67" s="41" t="s">
        <v>81</v>
      </c>
      <c r="B67" s="54">
        <f>'[2].CSV]EXPORT[1]'!B68</f>
        <v>11567</v>
      </c>
      <c r="C67" s="42">
        <f>'[2].CSV]EXPORT[1]'!C68</f>
        <v>2913</v>
      </c>
      <c r="D67" s="78">
        <f t="shared" si="15"/>
        <v>0.2518371228494856</v>
      </c>
      <c r="E67" s="42">
        <f>'[2].CSV]EXPORT[1]'!E68</f>
        <v>3935</v>
      </c>
      <c r="F67" s="42">
        <f>'[2].CSV]EXPORT[1]'!F68</f>
        <v>440</v>
      </c>
      <c r="G67" s="78">
        <f t="shared" si="16"/>
        <v>0.11181702668360864</v>
      </c>
      <c r="H67" s="42">
        <f>'[2].CSV]EXPORT[1]'!H68-'[2].CSV]EXPORT[1]'!N68</f>
        <v>17734</v>
      </c>
      <c r="I67" s="42">
        <f>'[2].CSV]EXPORT[1]'!I68-'[2].CSV]EXPORT[1]'!O68</f>
        <v>3538</v>
      </c>
      <c r="J67" s="78">
        <f t="shared" si="17"/>
        <v>0.19950377805345665</v>
      </c>
      <c r="K67" s="55">
        <f>'[1]Report'!C64</f>
        <v>867</v>
      </c>
      <c r="L67" s="55">
        <f t="shared" si="18"/>
        <v>2763</v>
      </c>
      <c r="M67" s="55">
        <f>'[3]10-12-04'!P82</f>
        <v>420</v>
      </c>
      <c r="N67" s="44">
        <f>'[3]10-12-04'!J82</f>
        <v>2343</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12</v>
      </c>
      <c r="C69" s="65">
        <f>'[2].CSV]EXPORT[1]'!C70</f>
        <v>11</v>
      </c>
      <c r="D69" s="87">
        <f t="shared" si="15"/>
        <v>0.9166666666666666</v>
      </c>
      <c r="E69" s="64">
        <f>'[2].CSV]EXPORT[1]'!E70</f>
        <v>10</v>
      </c>
      <c r="F69" s="65">
        <f>'[2].CSV]EXPORT[1]'!F70</f>
        <v>5</v>
      </c>
      <c r="G69" s="87">
        <f>F69/E69</f>
        <v>0.5</v>
      </c>
      <c r="H69" s="64">
        <f>'[2].CSV]EXPORT[1]'!H70-'[2].CSV]EXPORT[1]'!N70</f>
        <v>59</v>
      </c>
      <c r="I69" s="65">
        <f>'[2].CSV]EXPORT[1]'!I70-'[2].CSV]EXPORT[1]'!O70</f>
        <v>16</v>
      </c>
      <c r="J69" s="87">
        <f>I69/H69</f>
        <v>0.2711864406779661</v>
      </c>
      <c r="K69" s="66"/>
      <c r="L69" s="95">
        <f>SUM(M69:N69)</f>
        <v>23787</v>
      </c>
      <c r="M69" s="63"/>
      <c r="N69" s="95">
        <f>'[3]10-12-04'!M84</f>
        <v>23787</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2004-10-12T15:39:20Z</cp:lastPrinted>
  <dcterms:created xsi:type="dcterms:W3CDTF">2003-06-17T11:57:05Z</dcterms:created>
  <dcterms:modified xsi:type="dcterms:W3CDTF">2004-10-12T16:46:08Z</dcterms:modified>
  <cp:category/>
  <cp:version/>
  <cp:contentType/>
  <cp:contentStatus/>
</cp:coreProperties>
</file>