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255" windowWidth="12825" windowHeight="9045" tabRatio="524" activeTab="0"/>
  </bookViews>
  <sheets>
    <sheet name="MMWL" sheetId="1" r:id="rId1"/>
  </sheets>
  <externalReferences>
    <externalReference r:id="rId4"/>
    <externalReference r:id="rId5"/>
    <externalReference r:id="rId6"/>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<sst xmlns="http://schemas.openxmlformats.org/spreadsheetml/2006/main" count="90" uniqueCount="88">
  <si>
    <t>Rating Cases Pending over 180 Days</t>
  </si>
  <si>
    <t>Percent Pending over 180 Days</t>
  </si>
  <si>
    <t>Scorecard Non-Rating Cases Pending</t>
  </si>
  <si>
    <t>Non-Rating Cases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</si>
  <si>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</si>
  <si>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</si>
  <si>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</si>
  <si>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</si>
  <si>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</si>
  <si>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</si>
  <si>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</si>
  <si>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</si>
  <si>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</si>
  <si>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</si>
  <si>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</si>
  <si>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</si>
  <si>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</si>
  <si>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</si>
  <si>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</si>
  <si>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</si>
  <si>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</si>
  <si>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</si>
  <si>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</si>
  <si>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</si>
  <si>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</si>
  <si>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</si>
  <si>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</si>
  <si>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</si>
  <si>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</si>
  <si>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</si>
  <si>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</si>
  <si>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</si>
  <si>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</si>
  <si>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</si>
  <si>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</si>
  <si>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</si>
  <si>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</si>
  <si>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</si>
  <si>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</si>
  <si>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</si>
  <si>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</si>
  <si>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</si>
  <si>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</si>
  <si>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</si>
  <si>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</si>
  <si>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</si>
  <si>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</si>
  <si>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</si>
  <si>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</si>
  <si>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</si>
  <si>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</si>
  <si>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</si>
  <si>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</si>
  <si>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</si>
  <si>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</si>
  <si>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</si>
  <si>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</si>
  <si>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</si>
  <si>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</si>
  <si>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</si>
  <si>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</si>
  <si>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</si>
  <si>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</si>
  <si>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</si>
  <si>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</si>
  <si>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</si>
  <si>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</si>
  <si>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</si>
  <si>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</si>
  <si>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</si>
  <si>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</si>
  <si>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</si>
  <si>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</si>
  <si>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</si>
  <si>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</si>
  <si>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</si>
  <si>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</si>
  <si>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</si>
  <si>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</si>
  <si>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</si>
  <si>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</si>
  <si>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</si>
  <si>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</si>
  <si>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 xml:space="preserve"> Rating Cases Pending</t>
  </si>
  <si>
    <t xml:space="preserve">Total C&amp;P Pending </t>
  </si>
  <si>
    <t xml:space="preserve">C&amp;P Claims over 180 Days </t>
  </si>
  <si>
    <t xml:space="preserve">As of: 
May 31, 2008
  </t>
  </si>
  <si>
    <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</si>
</sst>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 numFmtId="172" formatCode="[$-409]dddd\,\ mmmm\ dd\,\ yyyy"/>
    <numFmt numFmtId="173" formatCode="m/d/yy;@"/>
    <numFmt numFmtId="174" formatCode="[$-409]d\-mmm\-yy;@"/>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2">
    <fill>
      <patternFill/>
    </fill>
    <fill>
      <patternFill patternType="gray125"/>
    </fill>
  </fills>
  <borders count="37">
    <border>
      <left/>
      <right/>
      <top/>
      <bottom/>
      <diagonal/>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dotted"/>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dotted"/>
      <right>
        <color indexed="63"/>
      </right>
      <top>
        <color indexed="63"/>
      </top>
      <bottom>
        <color indexed="63"/>
      </bottom>
    </border>
    <border>
      <left style="dotted"/>
      <right>
        <color indexed="63"/>
      </right>
      <top style="thin"/>
      <bottom>
        <color indexed="63"/>
      </bottom>
    </border>
    <border>
      <left style="thin"/>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dotted"/>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dotted"/>
      <right style="dotted"/>
      <top>
        <color indexed="63"/>
      </top>
      <bottom>
        <color indexed="63"/>
      </bottom>
    </border>
    <border>
      <left style="dotted"/>
      <right style="dotted"/>
      <top>
        <color indexed="63"/>
      </top>
      <bottom style="thin"/>
    </border>
    <border>
      <left style="dotted"/>
      <right>
        <color indexed="63"/>
      </right>
      <top>
        <color indexed="63"/>
      </top>
      <bottom style="thin"/>
    </border>
    <border>
      <left>
        <color indexed="63"/>
      </left>
      <right style="dotted"/>
      <top>
        <color indexed="63"/>
      </top>
      <bottom style="thin"/>
    </border>
    <border>
      <left style="thin"/>
      <right style="thin"/>
      <top style="thin"/>
      <bottom style="medium"/>
    </border>
    <border>
      <left>
        <color indexed="63"/>
      </left>
      <right style="dashed"/>
      <top>
        <color indexed="63"/>
      </top>
      <bottom style="thin"/>
    </border>
    <border>
      <left>
        <color indexed="63"/>
      </left>
      <right style="dotted"/>
      <top style="thin"/>
      <bottom style="medium"/>
    </border>
    <border>
      <left style="dotted"/>
      <right style="dotted"/>
      <top style="thin"/>
      <bottom style="medium"/>
    </border>
    <border>
      <left style="dotted"/>
      <right style="thin"/>
      <top style="thin"/>
      <bottom style="medium"/>
    </border>
    <border>
      <left style="dotted"/>
      <right style="dotted"/>
      <top style="thin"/>
      <bottom>
        <color indexed="63"/>
      </bottom>
    </border>
    <border>
      <left style="dotted"/>
      <right style="thin"/>
      <top style="thin"/>
      <bottom style="thin"/>
    </border>
    <border>
      <left style="dotted"/>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4" fontId="2" fillId="0" borderId="1" xfId="0" applyNumberFormat="1" applyFont="1" applyFill="1" applyBorder="1" applyAlignment="1">
      <alignment vertical="center" wrapText="1"/>
    </xf>
    <xf numFmtId="3" fontId="3" fillId="0" borderId="2" xfId="0" applyNumberFormat="1" applyFont="1" applyFill="1" applyBorder="1" applyAlignment="1">
      <alignment/>
    </xf>
    <xf numFmtId="10" fontId="3" fillId="0" borderId="3" xfId="0" applyNumberFormat="1" applyFont="1" applyFill="1" applyBorder="1" applyAlignment="1">
      <alignment/>
    </xf>
    <xf numFmtId="3" fontId="3" fillId="0" borderId="4" xfId="0" applyNumberFormat="1" applyFont="1" applyFill="1" applyBorder="1" applyAlignment="1">
      <alignment/>
    </xf>
    <xf numFmtId="3" fontId="3" fillId="0" borderId="0" xfId="0" applyNumberFormat="1" applyFont="1" applyFill="1" applyBorder="1" applyAlignment="1">
      <alignment/>
    </xf>
    <xf numFmtId="3" fontId="3" fillId="0" borderId="5" xfId="0" applyNumberFormat="1" applyFont="1" applyFill="1" applyBorder="1" applyAlignment="1">
      <alignment/>
    </xf>
    <xf numFmtId="3" fontId="3" fillId="0" borderId="0" xfId="0" applyNumberFormat="1" applyFont="1" applyFill="1" applyAlignment="1">
      <alignment/>
    </xf>
    <xf numFmtId="4" fontId="4" fillId="0" borderId="5" xfId="0" applyNumberFormat="1" applyFont="1" applyFill="1" applyBorder="1" applyAlignment="1">
      <alignment vertical="center" wrapText="1"/>
    </xf>
    <xf numFmtId="3" fontId="1" fillId="0" borderId="0" xfId="0" applyNumberFormat="1" applyFont="1" applyFill="1" applyBorder="1" applyAlignment="1">
      <alignment/>
    </xf>
    <xf numFmtId="3" fontId="1" fillId="0" borderId="6" xfId="0" applyNumberFormat="1" applyFont="1" applyFill="1" applyBorder="1" applyAlignment="1">
      <alignment/>
    </xf>
    <xf numFmtId="4" fontId="4" fillId="0" borderId="7" xfId="0" applyNumberFormat="1" applyFont="1" applyFill="1" applyBorder="1" applyAlignment="1">
      <alignment vertical="center" wrapText="1"/>
    </xf>
    <xf numFmtId="3" fontId="1" fillId="0" borderId="8" xfId="0" applyNumberFormat="1" applyFont="1" applyFill="1" applyBorder="1" applyAlignment="1">
      <alignment/>
    </xf>
    <xf numFmtId="3" fontId="1" fillId="0" borderId="2" xfId="0" applyNumberFormat="1" applyFont="1" applyFill="1" applyBorder="1" applyAlignment="1">
      <alignment/>
    </xf>
    <xf numFmtId="3" fontId="1" fillId="0" borderId="9" xfId="0" applyNumberFormat="1" applyFont="1" applyFill="1" applyBorder="1" applyAlignment="1">
      <alignment/>
    </xf>
    <xf numFmtId="0" fontId="0" fillId="0" borderId="0" xfId="0" applyFill="1" applyAlignment="1">
      <alignment/>
    </xf>
    <xf numFmtId="4" fontId="4" fillId="0" borderId="5"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3" xfId="0" applyNumberFormat="1" applyFont="1" applyFill="1" applyBorder="1" applyAlignment="1">
      <alignment/>
    </xf>
    <xf numFmtId="165" fontId="3" fillId="0" borderId="10" xfId="0" applyNumberFormat="1" applyFont="1" applyFill="1" applyBorder="1" applyAlignment="1">
      <alignment/>
    </xf>
    <xf numFmtId="165" fontId="3" fillId="0" borderId="5" xfId="0" applyNumberFormat="1" applyFont="1" applyFill="1" applyBorder="1" applyAlignment="1">
      <alignment/>
    </xf>
    <xf numFmtId="165" fontId="3" fillId="0" borderId="0" xfId="0" applyNumberFormat="1" applyFont="1" applyFill="1" applyAlignment="1">
      <alignment/>
    </xf>
    <xf numFmtId="3" fontId="3" fillId="0" borderId="11" xfId="0" applyNumberFormat="1" applyFont="1" applyFill="1" applyBorder="1" applyAlignment="1">
      <alignment/>
    </xf>
    <xf numFmtId="4" fontId="1" fillId="0" borderId="12" xfId="0" applyNumberFormat="1" applyFont="1" applyFill="1" applyBorder="1" applyAlignment="1">
      <alignment/>
    </xf>
    <xf numFmtId="3" fontId="1" fillId="0" borderId="13" xfId="0" applyNumberFormat="1" applyFont="1" applyFill="1" applyBorder="1" applyAlignment="1">
      <alignment/>
    </xf>
    <xf numFmtId="3" fontId="1" fillId="0" borderId="11" xfId="0" applyNumberFormat="1" applyFont="1" applyFill="1" applyBorder="1" applyAlignment="1">
      <alignment/>
    </xf>
    <xf numFmtId="4" fontId="2" fillId="0" borderId="5" xfId="0" applyNumberFormat="1" applyFont="1" applyFill="1" applyBorder="1" applyAlignment="1">
      <alignment vertical="center" wrapText="1"/>
    </xf>
    <xf numFmtId="165" fontId="1" fillId="0" borderId="13" xfId="0" applyNumberFormat="1" applyFont="1" applyFill="1" applyBorder="1" applyAlignment="1">
      <alignment/>
    </xf>
    <xf numFmtId="3" fontId="1" fillId="0" borderId="14" xfId="0" applyNumberFormat="1" applyFont="1" applyFill="1" applyBorder="1" applyAlignment="1">
      <alignment/>
    </xf>
    <xf numFmtId="10" fontId="3" fillId="0" borderId="2" xfId="0" applyNumberFormat="1" applyFont="1" applyFill="1" applyBorder="1" applyAlignment="1">
      <alignment/>
    </xf>
    <xf numFmtId="3" fontId="3" fillId="0" borderId="15" xfId="0" applyNumberFormat="1" applyFont="1" applyFill="1" applyBorder="1" applyAlignment="1">
      <alignment/>
    </xf>
    <xf numFmtId="3" fontId="1" fillId="0" borderId="16" xfId="0" applyNumberFormat="1" applyFont="1" applyFill="1" applyBorder="1" applyAlignment="1">
      <alignment/>
    </xf>
    <xf numFmtId="165" fontId="1" fillId="0" borderId="2" xfId="0" applyNumberFormat="1" applyFont="1" applyFill="1" applyBorder="1" applyAlignment="1">
      <alignment/>
    </xf>
    <xf numFmtId="3" fontId="1" fillId="0" borderId="15" xfId="0" applyNumberFormat="1" applyFont="1" applyFill="1" applyBorder="1" applyAlignment="1">
      <alignment/>
    </xf>
    <xf numFmtId="165" fontId="1" fillId="0" borderId="17" xfId="0" applyNumberFormat="1" applyFont="1" applyFill="1" applyBorder="1" applyAlignment="1">
      <alignment/>
    </xf>
    <xf numFmtId="3" fontId="1" fillId="0" borderId="18" xfId="0" applyNumberFormat="1" applyFont="1" applyFill="1" applyBorder="1" applyAlignment="1">
      <alignment/>
    </xf>
    <xf numFmtId="10" fontId="3" fillId="0" borderId="19" xfId="0" applyNumberFormat="1" applyFont="1" applyFill="1" applyBorder="1" applyAlignment="1">
      <alignment/>
    </xf>
    <xf numFmtId="165" fontId="1" fillId="0" borderId="19" xfId="0" applyNumberFormat="1" applyFont="1" applyFill="1" applyBorder="1" applyAlignment="1">
      <alignment/>
    </xf>
    <xf numFmtId="165" fontId="1" fillId="0" borderId="20" xfId="0" applyNumberFormat="1" applyFont="1" applyFill="1" applyBorder="1" applyAlignment="1">
      <alignment/>
    </xf>
    <xf numFmtId="3" fontId="3" fillId="0" borderId="14" xfId="0" applyNumberFormat="1" applyFont="1" applyFill="1" applyBorder="1" applyAlignment="1">
      <alignment/>
    </xf>
    <xf numFmtId="165" fontId="3" fillId="0" borderId="14" xfId="0" applyNumberFormat="1" applyFont="1" applyFill="1" applyBorder="1" applyAlignment="1">
      <alignment/>
    </xf>
    <xf numFmtId="165" fontId="3" fillId="0" borderId="19" xfId="0" applyNumberFormat="1" applyFont="1" applyFill="1" applyBorder="1" applyAlignment="1">
      <alignment/>
    </xf>
    <xf numFmtId="165" fontId="1" fillId="0" borderId="15" xfId="0" applyNumberFormat="1" applyFont="1" applyFill="1" applyBorder="1" applyAlignment="1">
      <alignment/>
    </xf>
    <xf numFmtId="4" fontId="1" fillId="0" borderId="21" xfId="0" applyNumberFormat="1" applyFont="1" applyFill="1" applyBorder="1" applyAlignment="1">
      <alignment/>
    </xf>
    <xf numFmtId="3" fontId="1" fillId="0" borderId="22" xfId="0" applyNumberFormat="1" applyFont="1" applyFill="1" applyBorder="1" applyAlignment="1">
      <alignment/>
    </xf>
    <xf numFmtId="165" fontId="1" fillId="0" borderId="0" xfId="21" applyNumberFormat="1" applyFont="1" applyFill="1" applyBorder="1" applyAlignment="1">
      <alignment/>
    </xf>
    <xf numFmtId="15" fontId="1" fillId="0" borderId="9" xfId="0" applyNumberFormat="1" applyFont="1" applyFill="1" applyBorder="1" applyAlignment="1">
      <alignment horizontal="center" vertical="center" wrapText="1"/>
    </xf>
    <xf numFmtId="15" fontId="3" fillId="0" borderId="4" xfId="0" applyNumberFormat="1" applyFont="1" applyFill="1" applyBorder="1" applyAlignment="1">
      <alignment/>
    </xf>
    <xf numFmtId="15" fontId="3" fillId="0" borderId="6" xfId="0" applyNumberFormat="1" applyFont="1" applyFill="1" applyBorder="1" applyAlignment="1">
      <alignment/>
    </xf>
    <xf numFmtId="15" fontId="3" fillId="0" borderId="9" xfId="0" applyNumberFormat="1" applyFont="1" applyFill="1" applyBorder="1" applyAlignment="1">
      <alignment/>
    </xf>
    <xf numFmtId="15" fontId="1" fillId="0" borderId="6" xfId="0" applyNumberFormat="1" applyFont="1" applyFill="1" applyBorder="1" applyAlignment="1">
      <alignment/>
    </xf>
    <xf numFmtId="15" fontId="1" fillId="0" borderId="9" xfId="0" applyNumberFormat="1" applyFont="1" applyFill="1" applyBorder="1" applyAlignment="1">
      <alignment/>
    </xf>
    <xf numFmtId="15" fontId="1" fillId="0" borderId="4" xfId="0" applyNumberFormat="1" applyFont="1" applyFill="1" applyBorder="1" applyAlignment="1">
      <alignment/>
    </xf>
    <xf numFmtId="15" fontId="3" fillId="0" borderId="6" xfId="0" applyNumberFormat="1" applyFont="1" applyFill="1" applyBorder="1" applyAlignment="1">
      <alignment horizontal="center"/>
    </xf>
    <xf numFmtId="15" fontId="1" fillId="0" borderId="23" xfId="0" applyNumberFormat="1" applyFont="1" applyFill="1" applyBorder="1" applyAlignment="1">
      <alignment/>
    </xf>
    <xf numFmtId="15" fontId="1" fillId="0" borderId="7" xfId="0" applyNumberFormat="1" applyFont="1" applyFill="1" applyBorder="1" applyAlignment="1">
      <alignment/>
    </xf>
    <xf numFmtId="15" fontId="1" fillId="0" borderId="24" xfId="0" applyNumberFormat="1" applyFont="1" applyFill="1" applyBorder="1" applyAlignment="1">
      <alignment/>
    </xf>
    <xf numFmtId="37" fontId="1" fillId="0" borderId="13" xfId="15" applyNumberFormat="1" applyFont="1" applyFill="1" applyBorder="1" applyAlignment="1">
      <alignment/>
    </xf>
    <xf numFmtId="3" fontId="1" fillId="0" borderId="25" xfId="0" applyNumberFormat="1" applyFont="1" applyFill="1" applyBorder="1" applyAlignment="1">
      <alignment/>
    </xf>
    <xf numFmtId="3" fontId="1" fillId="0" borderId="26" xfId="0" applyNumberFormat="1" applyFont="1" applyFill="1" applyBorder="1" applyAlignment="1">
      <alignment/>
    </xf>
    <xf numFmtId="165" fontId="1" fillId="0" borderId="8" xfId="21" applyNumberFormat="1" applyFont="1" applyFill="1" applyBorder="1" applyAlignment="1">
      <alignment/>
    </xf>
    <xf numFmtId="165" fontId="1" fillId="0" borderId="13" xfId="21" applyNumberFormat="1" applyFont="1" applyFill="1" applyBorder="1" applyAlignment="1">
      <alignment/>
    </xf>
    <xf numFmtId="3" fontId="1" fillId="0" borderId="20" xfId="0" applyNumberFormat="1" applyFont="1" applyFill="1" applyBorder="1" applyAlignment="1">
      <alignment/>
    </xf>
    <xf numFmtId="165" fontId="1" fillId="0" borderId="17" xfId="21" applyNumberFormat="1" applyFont="1" applyFill="1" applyBorder="1" applyAlignment="1">
      <alignment/>
    </xf>
    <xf numFmtId="3" fontId="1" fillId="0" borderId="27" xfId="0" applyNumberFormat="1" applyFont="1" applyFill="1" applyBorder="1" applyAlignment="1">
      <alignment/>
    </xf>
    <xf numFmtId="37" fontId="3" fillId="0" borderId="4" xfId="15" applyNumberFormat="1" applyFont="1" applyFill="1" applyBorder="1" applyAlignment="1">
      <alignment/>
    </xf>
    <xf numFmtId="37" fontId="1" fillId="0" borderId="6" xfId="15" applyNumberFormat="1" applyFont="1" applyFill="1" applyBorder="1" applyAlignment="1">
      <alignment/>
    </xf>
    <xf numFmtId="37" fontId="1" fillId="0" borderId="9" xfId="15" applyNumberFormat="1" applyFont="1" applyFill="1" applyBorder="1" applyAlignment="1">
      <alignment/>
    </xf>
    <xf numFmtId="37" fontId="1" fillId="0" borderId="4" xfId="15" applyNumberFormat="1" applyFont="1" applyFill="1" applyBorder="1" applyAlignment="1">
      <alignment/>
    </xf>
    <xf numFmtId="37" fontId="1" fillId="0" borderId="0" xfId="15" applyNumberFormat="1" applyFont="1" applyFill="1" applyAlignment="1">
      <alignment/>
    </xf>
    <xf numFmtId="37" fontId="3" fillId="0" borderId="1" xfId="15" applyNumberFormat="1" applyFont="1" applyFill="1" applyBorder="1" applyAlignment="1">
      <alignment/>
    </xf>
    <xf numFmtId="37" fontId="1" fillId="0" borderId="0" xfId="15" applyNumberFormat="1" applyFont="1" applyFill="1" applyBorder="1" applyAlignment="1">
      <alignment/>
    </xf>
    <xf numFmtId="37" fontId="1" fillId="0" borderId="5" xfId="15" applyNumberFormat="1" applyFont="1" applyFill="1" applyBorder="1" applyAlignment="1">
      <alignment/>
    </xf>
    <xf numFmtId="37" fontId="1" fillId="0" borderId="1" xfId="15" applyNumberFormat="1" applyFont="1" applyFill="1" applyBorder="1" applyAlignment="1">
      <alignment/>
    </xf>
    <xf numFmtId="37" fontId="1" fillId="0" borderId="7" xfId="15" applyNumberFormat="1" applyFont="1" applyFill="1" applyBorder="1" applyAlignment="1">
      <alignment/>
    </xf>
    <xf numFmtId="37" fontId="1" fillId="0" borderId="11" xfId="15" applyNumberFormat="1" applyFont="1" applyFill="1" applyBorder="1" applyAlignment="1">
      <alignment/>
    </xf>
    <xf numFmtId="37" fontId="1" fillId="0" borderId="8" xfId="15" applyNumberFormat="1" applyFont="1" applyFill="1" applyBorder="1" applyAlignment="1">
      <alignment/>
    </xf>
    <xf numFmtId="37" fontId="1" fillId="0" borderId="11" xfId="15" applyNumberFormat="1" applyFont="1" applyFill="1" applyBorder="1" applyAlignment="1">
      <alignment horizontal="right"/>
    </xf>
    <xf numFmtId="3" fontId="3" fillId="0" borderId="6" xfId="15" applyNumberFormat="1" applyFont="1" applyFill="1" applyBorder="1" applyAlignment="1">
      <alignment/>
    </xf>
    <xf numFmtId="4" fontId="4" fillId="0" borderId="6" xfId="0" applyNumberFormat="1" applyFont="1" applyFill="1" applyBorder="1" applyAlignment="1">
      <alignment vertical="center" wrapText="1"/>
    </xf>
    <xf numFmtId="4" fontId="4" fillId="0" borderId="9" xfId="0" applyNumberFormat="1" applyFont="1" applyFill="1" applyBorder="1" applyAlignment="1">
      <alignment vertical="center" wrapText="1"/>
    </xf>
    <xf numFmtId="4" fontId="2" fillId="0" borderId="4" xfId="0" applyNumberFormat="1" applyFont="1" applyFill="1" applyBorder="1" applyAlignment="1">
      <alignment vertical="center" wrapText="1"/>
    </xf>
    <xf numFmtId="3" fontId="1" fillId="0" borderId="5" xfId="0" applyNumberFormat="1" applyFont="1" applyFill="1" applyBorder="1" applyAlignment="1">
      <alignment/>
    </xf>
    <xf numFmtId="3" fontId="1" fillId="0" borderId="7" xfId="0" applyNumberFormat="1" applyFont="1" applyFill="1" applyBorder="1" applyAlignment="1">
      <alignment/>
    </xf>
    <xf numFmtId="3" fontId="1" fillId="0" borderId="6" xfId="0" applyNumberFormat="1" applyFont="1" applyFill="1" applyBorder="1" applyAlignment="1">
      <alignment horizontal="right"/>
    </xf>
    <xf numFmtId="37" fontId="1" fillId="0" borderId="6" xfId="0" applyNumberFormat="1" applyFont="1" applyFill="1" applyBorder="1" applyAlignment="1">
      <alignment horizontal="right"/>
    </xf>
    <xf numFmtId="37" fontId="3" fillId="0" borderId="2" xfId="15" applyNumberFormat="1" applyFont="1" applyFill="1" applyBorder="1" applyAlignment="1">
      <alignment/>
    </xf>
    <xf numFmtId="3" fontId="1" fillId="0" borderId="4" xfId="0" applyNumberFormat="1" applyFont="1" applyFill="1" applyBorder="1" applyAlignment="1">
      <alignment/>
    </xf>
    <xf numFmtId="37" fontId="3" fillId="0" borderId="16" xfId="15" applyNumberFormat="1" applyFont="1" applyFill="1" applyBorder="1" applyAlignment="1">
      <alignment/>
    </xf>
    <xf numFmtId="3" fontId="3" fillId="0" borderId="0" xfId="15" applyNumberFormat="1" applyFont="1" applyFill="1" applyBorder="1" applyAlignment="1">
      <alignment/>
    </xf>
    <xf numFmtId="37" fontId="3" fillId="0" borderId="6" xfId="15" applyNumberFormat="1" applyFont="1" applyFill="1" applyBorder="1" applyAlignment="1">
      <alignment/>
    </xf>
    <xf numFmtId="165" fontId="3" fillId="0" borderId="6" xfId="0" applyNumberFormat="1" applyFont="1" applyFill="1" applyBorder="1" applyAlignment="1">
      <alignment/>
    </xf>
    <xf numFmtId="165" fontId="1" fillId="0" borderId="28" xfId="21" applyNumberFormat="1" applyFont="1" applyFill="1" applyBorder="1" applyAlignment="1">
      <alignment/>
    </xf>
    <xf numFmtId="165" fontId="3" fillId="0" borderId="0" xfId="0" applyNumberFormat="1" applyFont="1" applyFill="1" applyBorder="1" applyAlignment="1">
      <alignment/>
    </xf>
    <xf numFmtId="165" fontId="3" fillId="0" borderId="9" xfId="0" applyNumberFormat="1" applyFont="1" applyFill="1" applyBorder="1" applyAlignment="1">
      <alignment/>
    </xf>
    <xf numFmtId="37" fontId="1" fillId="0" borderId="2" xfId="15" applyNumberFormat="1" applyFont="1" applyFill="1" applyBorder="1" applyAlignment="1">
      <alignment/>
    </xf>
    <xf numFmtId="37" fontId="1" fillId="0" borderId="0" xfId="0" applyNumberFormat="1" applyFont="1" applyFill="1" applyBorder="1" applyAlignment="1">
      <alignment horizontal="right"/>
    </xf>
    <xf numFmtId="4" fontId="3" fillId="0" borderId="6" xfId="0" applyNumberFormat="1" applyFont="1" applyFill="1" applyBorder="1" applyAlignment="1">
      <alignment horizontal="left"/>
    </xf>
    <xf numFmtId="10" fontId="3" fillId="0" borderId="6" xfId="0" applyNumberFormat="1" applyFont="1" applyFill="1" applyBorder="1" applyAlignment="1">
      <alignment horizontal="left"/>
    </xf>
    <xf numFmtId="4" fontId="2" fillId="0" borderId="11" xfId="0" applyNumberFormat="1" applyFont="1" applyFill="1" applyBorder="1" applyAlignment="1">
      <alignment vertical="center" wrapText="1"/>
    </xf>
    <xf numFmtId="37" fontId="1" fillId="0" borderId="29" xfId="15" applyNumberFormat="1" applyFont="1" applyFill="1" applyBorder="1" applyAlignment="1">
      <alignment/>
    </xf>
    <xf numFmtId="3" fontId="1" fillId="0" borderId="29" xfId="0" applyNumberFormat="1" applyFont="1" applyFill="1" applyBorder="1" applyAlignment="1">
      <alignment/>
    </xf>
    <xf numFmtId="37" fontId="1" fillId="0" borderId="24" xfId="15" applyNumberFormat="1" applyFont="1" applyFill="1" applyBorder="1" applyAlignment="1">
      <alignment/>
    </xf>
    <xf numFmtId="165" fontId="3" fillId="0" borderId="30" xfId="0" applyNumberFormat="1" applyFont="1" applyFill="1" applyBorder="1" applyAlignment="1">
      <alignment/>
    </xf>
    <xf numFmtId="165" fontId="1" fillId="0" borderId="31" xfId="21" applyNumberFormat="1" applyFont="1" applyFill="1" applyBorder="1" applyAlignment="1">
      <alignment/>
    </xf>
    <xf numFmtId="3" fontId="1" fillId="0" borderId="31" xfId="0" applyNumberFormat="1" applyFont="1" applyFill="1" applyBorder="1" applyAlignment="1">
      <alignment/>
    </xf>
    <xf numFmtId="165" fontId="1" fillId="0" borderId="32" xfId="21" applyNumberFormat="1" applyFont="1" applyFill="1" applyBorder="1" applyAlignment="1">
      <alignment/>
    </xf>
    <xf numFmtId="37" fontId="1" fillId="0" borderId="33" xfId="15" applyNumberFormat="1" applyFont="1" applyFill="1" applyBorder="1" applyAlignment="1">
      <alignment/>
    </xf>
    <xf numFmtId="3" fontId="1" fillId="0" borderId="32" xfId="0" applyNumberFormat="1" applyFont="1" applyFill="1" applyBorder="1" applyAlignment="1">
      <alignment/>
    </xf>
    <xf numFmtId="3" fontId="3" fillId="0" borderId="20" xfId="0" applyNumberFormat="1" applyFont="1" applyFill="1" applyBorder="1" applyAlignment="1">
      <alignment/>
    </xf>
    <xf numFmtId="165" fontId="1" fillId="0" borderId="3" xfId="0" applyNumberFormat="1" applyFont="1" applyFill="1" applyBorder="1" applyAlignment="1">
      <alignment/>
    </xf>
    <xf numFmtId="165" fontId="1" fillId="0" borderId="3" xfId="21" applyNumberFormat="1" applyFont="1" applyFill="1" applyBorder="1" applyAlignment="1">
      <alignment/>
    </xf>
    <xf numFmtId="3" fontId="1" fillId="0" borderId="34" xfId="0" applyNumberFormat="1" applyFont="1" applyFill="1" applyBorder="1" applyAlignment="1">
      <alignment/>
    </xf>
    <xf numFmtId="37" fontId="0" fillId="0" borderId="35" xfId="15" applyNumberFormat="1" applyFill="1" applyBorder="1" applyAlignment="1">
      <alignment/>
    </xf>
    <xf numFmtId="37" fontId="1" fillId="0" borderId="11" xfId="15" applyNumberFormat="1" applyFont="1" applyFill="1" applyBorder="1" applyAlignment="1">
      <alignment horizontal="centerContinuous" wrapText="1"/>
    </xf>
    <xf numFmtId="1" fontId="1" fillId="0" borderId="11" xfId="0" applyNumberFormat="1" applyFont="1" applyFill="1" applyBorder="1" applyAlignment="1">
      <alignment/>
    </xf>
    <xf numFmtId="1" fontId="1" fillId="0" borderId="29" xfId="0" applyNumberFormat="1" applyFont="1" applyFill="1" applyBorder="1" applyAlignment="1">
      <alignment/>
    </xf>
    <xf numFmtId="4" fontId="1" fillId="0" borderId="5" xfId="0" applyNumberFormat="1" applyFont="1" applyFill="1" applyBorder="1" applyAlignment="1">
      <alignment horizontal="left" vertical="center" wrapText="1"/>
    </xf>
    <xf numFmtId="4" fontId="1" fillId="0" borderId="0" xfId="0" applyNumberFormat="1" applyFont="1" applyFill="1" applyAlignment="1">
      <alignment horizontal="center" vertical="center" wrapText="1"/>
    </xf>
    <xf numFmtId="10" fontId="1" fillId="0" borderId="1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4" fontId="1" fillId="0" borderId="0" xfId="0" applyNumberFormat="1" applyFont="1" applyFill="1" applyAlignment="1" quotePrefix="1">
      <alignment horizontal="center" vertical="center" wrapText="1"/>
    </xf>
    <xf numFmtId="4" fontId="1" fillId="0" borderId="14" xfId="0" applyNumberFormat="1" applyFont="1" applyFill="1" applyBorder="1" applyAlignment="1">
      <alignment horizontal="center" vertical="center" wrapText="1"/>
    </xf>
    <xf numFmtId="10" fontId="1" fillId="0" borderId="36" xfId="0" applyNumberFormat="1" applyFont="1" applyFill="1" applyBorder="1" applyAlignment="1">
      <alignment horizontal="center" vertical="center" wrapText="1"/>
    </xf>
    <xf numFmtId="37" fontId="1" fillId="0" borderId="7" xfId="15" applyNumberFormat="1" applyFont="1" applyFill="1" applyBorder="1" applyAlignment="1">
      <alignment horizontal="center" wrapText="1"/>
    </xf>
    <xf numFmtId="37" fontId="1" fillId="0" borderId="5" xfId="15" applyNumberFormat="1" applyFont="1" applyFill="1" applyBorder="1" applyAlignment="1">
      <alignment horizontal="center" vertical="center" wrapText="1"/>
    </xf>
    <xf numFmtId="37" fontId="1" fillId="0" borderId="6" xfId="15" applyNumberFormat="1" applyFont="1" applyFill="1" applyBorder="1" applyAlignment="1">
      <alignment horizontal="center" vertical="center" wrapText="1"/>
    </xf>
    <xf numFmtId="1" fontId="1" fillId="0" borderId="0" xfId="0" applyNumberFormat="1" applyFont="1" applyFill="1" applyAlignment="1">
      <alignment horizontal="center" vertical="center" wrapText="1"/>
    </xf>
    <xf numFmtId="4" fontId="1" fillId="0" borderId="0" xfId="0" applyNumberFormat="1" applyFont="1" applyFill="1" applyBorder="1" applyAlignment="1">
      <alignment/>
    </xf>
    <xf numFmtId="4" fontId="1" fillId="0" borderId="0" xfId="0" applyNumberFormat="1" applyFont="1" applyFill="1" applyAlignment="1">
      <alignment/>
    </xf>
    <xf numFmtId="3" fontId="3" fillId="0" borderId="34" xfId="0" applyNumberFormat="1" applyFont="1" applyFill="1" applyBorder="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0" fontId="3" fillId="0" borderId="0" xfId="0" applyNumberFormat="1" applyFont="1" applyFill="1" applyBorder="1" applyAlignment="1">
      <alignment/>
    </xf>
    <xf numFmtId="10" fontId="3" fillId="0" borderId="0" xfId="0" applyNumberFormat="1" applyFont="1" applyFill="1" applyAlignment="1">
      <alignment/>
    </xf>
    <xf numFmtId="3" fontId="3" fillId="0" borderId="13" xfId="0" applyNumberFormat="1" applyFont="1" applyFill="1" applyBorder="1" applyAlignment="1">
      <alignment/>
    </xf>
    <xf numFmtId="165" fontId="3" fillId="0" borderId="17" xfId="0" applyNumberFormat="1" applyFont="1" applyFill="1" applyBorder="1" applyAlignment="1">
      <alignment/>
    </xf>
    <xf numFmtId="37" fontId="3" fillId="0" borderId="11" xfId="15" applyNumberFormat="1" applyFont="1" applyFill="1" applyBorder="1" applyAlignment="1">
      <alignment/>
    </xf>
    <xf numFmtId="37" fontId="3" fillId="0" borderId="12" xfId="15" applyNumberFormat="1" applyFont="1" applyFill="1" applyBorder="1" applyAlignment="1">
      <alignment/>
    </xf>
    <xf numFmtId="3" fontId="3" fillId="0" borderId="23" xfId="0" applyNumberFormat="1" applyFont="1" applyFill="1" applyBorder="1" applyAlignment="1">
      <alignment/>
    </xf>
    <xf numFmtId="37" fontId="1" fillId="0" borderId="6" xfId="15" applyNumberFormat="1" applyFont="1" applyFill="1" applyBorder="1" applyAlignment="1">
      <alignment horizontal="right"/>
    </xf>
    <xf numFmtId="37" fontId="1" fillId="0" borderId="9" xfId="15" applyNumberFormat="1" applyFont="1" applyFill="1" applyBorder="1" applyAlignment="1">
      <alignment horizontal="right"/>
    </xf>
    <xf numFmtId="37" fontId="1" fillId="0" borderId="5" xfId="15" applyNumberFormat="1" applyFont="1" applyFill="1" applyBorder="1" applyAlignment="1">
      <alignment horizontal="right"/>
    </xf>
    <xf numFmtId="10" fontId="1" fillId="0" borderId="0" xfId="0" applyNumberFormat="1" applyFont="1" applyFill="1" applyBorder="1" applyAlignment="1">
      <alignment/>
    </xf>
    <xf numFmtId="10" fontId="1" fillId="0" borderId="10" xfId="0" applyNumberFormat="1" applyFont="1" applyFill="1" applyBorder="1" applyAlignment="1">
      <alignment/>
    </xf>
    <xf numFmtId="0" fontId="3" fillId="0" borderId="5" xfId="0" applyNumberFormat="1" applyFont="1"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8%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20Pending%20Workload\VOR%20Rating%20Workloa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6-02-08"/>
      <sheetName val="05-27-08x"/>
      <sheetName val="05-19-08 (x)"/>
      <sheetName val="05-12-08 x "/>
      <sheetName val="05-05-08 x"/>
      <sheetName val="04-28-08 x"/>
      <sheetName val="04-21-08 x"/>
      <sheetName val="04-14-08 x"/>
      <sheetName val="04-07-08  x"/>
      <sheetName val="03-31-08 x"/>
      <sheetName val="03-24-08 x"/>
      <sheetName val="03-17-08 x"/>
      <sheetName val="03-10-08x"/>
      <sheetName val="03-03-08 x"/>
      <sheetName val="02-25-08  x"/>
      <sheetName val="02-19-08x"/>
      <sheetName val="02-11-08  (x)"/>
      <sheetName val="02-04-08 x"/>
      <sheetName val="01-28-08x"/>
      <sheetName val="01-22-08x"/>
      <sheetName val="01-14-08x"/>
      <sheetName val="01-07-08x"/>
      <sheetName val="12-31-07 x"/>
      <sheetName val="12-26-07x"/>
      <sheetName val="12-17-07 x"/>
      <sheetName val="12-10-07 x"/>
      <sheetName val="12-03-07 x"/>
      <sheetName val="11-26-07 x"/>
      <sheetName val="11-19-07 x"/>
      <sheetName val="11-13-07 x"/>
      <sheetName val="11-05-07 x"/>
      <sheetName val="10-29-07 x"/>
      <sheetName val="10-22-07 x"/>
      <sheetName val="10-15-07 x"/>
      <sheetName val="10-08-07 x"/>
      <sheetName val="10-01-07 x"/>
      <sheetName val="05-27-08"/>
      <sheetName val="05-19-08"/>
      <sheetName val="05-12-08 "/>
      <sheetName val="05-05-08 "/>
      <sheetName val="04-14-08  (x)"/>
      <sheetName val="04-28-08 "/>
      <sheetName val="04-21-08 "/>
      <sheetName val="04-14-08 "/>
      <sheetName val="04-07-08 "/>
      <sheetName val="03-31-08 "/>
      <sheetName val="03-24-08 "/>
      <sheetName val="03-17-08  (x)"/>
      <sheetName val="03-03-08  (x)"/>
      <sheetName val="09-24-07  x"/>
      <sheetName val="09-17-07  x"/>
      <sheetName val="09-10-07  x"/>
      <sheetName val="09-04-07x"/>
      <sheetName val="08-27-07x"/>
      <sheetName val="08-20-07 x"/>
      <sheetName val="08-13-07x"/>
      <sheetName val="08-06-07x"/>
      <sheetName val="07-30-07x"/>
      <sheetName val="07-23-07x"/>
      <sheetName val="07-16-07x"/>
      <sheetName val="07-09-07x"/>
      <sheetName val="07-02-07x"/>
      <sheetName val="06-25-07x"/>
      <sheetName val="06-18-07X"/>
      <sheetName val="06-11-07X"/>
      <sheetName val="06-04-07x"/>
      <sheetName val="05-29-07x"/>
      <sheetName val="05-14-07 x"/>
      <sheetName val="05-07-07 x"/>
      <sheetName val="04-30-07 x"/>
      <sheetName val="04-23-07 x"/>
      <sheetName val="04-16-07x"/>
      <sheetName val="04-09-07 (x)"/>
    </sheetNames>
    <sheetDataSet>
      <sheetData sheetId="0">
        <row r="9">
          <cell r="J9">
            <v>1641</v>
          </cell>
          <cell r="P9">
            <v>63</v>
          </cell>
        </row>
        <row r="10">
          <cell r="J10">
            <v>1864</v>
          </cell>
          <cell r="P10">
            <v>198</v>
          </cell>
        </row>
        <row r="11">
          <cell r="J11">
            <v>739</v>
          </cell>
          <cell r="P11">
            <v>206</v>
          </cell>
        </row>
        <row r="12">
          <cell r="J12">
            <v>4097</v>
          </cell>
          <cell r="P12">
            <v>385</v>
          </cell>
        </row>
        <row r="13">
          <cell r="J13">
            <v>3037</v>
          </cell>
          <cell r="P13">
            <v>303</v>
          </cell>
        </row>
        <row r="14">
          <cell r="J14">
            <v>884</v>
          </cell>
          <cell r="P14">
            <v>165</v>
          </cell>
        </row>
        <row r="15">
          <cell r="J15">
            <v>2645</v>
          </cell>
          <cell r="P15">
            <v>274</v>
          </cell>
        </row>
        <row r="16">
          <cell r="J16">
            <v>405</v>
          </cell>
          <cell r="P16">
            <v>86</v>
          </cell>
        </row>
        <row r="17">
          <cell r="J17">
            <v>1578</v>
          </cell>
          <cell r="P17">
            <v>222</v>
          </cell>
        </row>
        <row r="18">
          <cell r="J18">
            <v>1434</v>
          </cell>
          <cell r="P18">
            <v>159</v>
          </cell>
        </row>
        <row r="19">
          <cell r="J19">
            <v>2854</v>
          </cell>
          <cell r="P19">
            <v>463</v>
          </cell>
        </row>
        <row r="22">
          <cell r="J22">
            <v>1528</v>
          </cell>
          <cell r="P22">
            <v>122</v>
          </cell>
        </row>
        <row r="25">
          <cell r="J25">
            <v>1007</v>
          </cell>
          <cell r="P25">
            <v>98</v>
          </cell>
        </row>
        <row r="26">
          <cell r="J26">
            <v>578</v>
          </cell>
          <cell r="P26">
            <v>108</v>
          </cell>
        </row>
        <row r="27">
          <cell r="J27">
            <v>269</v>
          </cell>
          <cell r="P27">
            <v>45</v>
          </cell>
        </row>
        <row r="30">
          <cell r="J30">
            <v>518</v>
          </cell>
          <cell r="P30">
            <v>5</v>
          </cell>
        </row>
        <row r="32">
          <cell r="J32">
            <v>6067</v>
          </cell>
          <cell r="P32">
            <v>238</v>
          </cell>
        </row>
        <row r="33">
          <cell r="J33">
            <v>2842</v>
          </cell>
          <cell r="P33">
            <v>494</v>
          </cell>
        </row>
        <row r="34">
          <cell r="J34">
            <v>1948</v>
          </cell>
          <cell r="P34">
            <v>223</v>
          </cell>
        </row>
        <row r="35">
          <cell r="J35">
            <v>1730</v>
          </cell>
          <cell r="P35">
            <v>262</v>
          </cell>
        </row>
        <row r="36">
          <cell r="J36">
            <v>1943</v>
          </cell>
          <cell r="P36">
            <v>220</v>
          </cell>
        </row>
        <row r="37">
          <cell r="J37">
            <v>7675</v>
          </cell>
          <cell r="P37">
            <v>626</v>
          </cell>
        </row>
        <row r="38">
          <cell r="J38">
            <v>3642</v>
          </cell>
          <cell r="P38">
            <v>535</v>
          </cell>
        </row>
        <row r="39">
          <cell r="J39">
            <v>3256</v>
          </cell>
          <cell r="P39">
            <v>543</v>
          </cell>
        </row>
        <row r="40">
          <cell r="J40">
            <v>2518</v>
          </cell>
          <cell r="P40">
            <v>276</v>
          </cell>
        </row>
        <row r="41">
          <cell r="J41">
            <v>5873</v>
          </cell>
          <cell r="P41">
            <v>1548</v>
          </cell>
        </row>
        <row r="42">
          <cell r="J42">
            <v>155</v>
          </cell>
          <cell r="P42">
            <v>9</v>
          </cell>
        </row>
        <row r="43">
          <cell r="J43">
            <v>4780</v>
          </cell>
          <cell r="P43">
            <v>539</v>
          </cell>
        </row>
        <row r="45">
          <cell r="J45">
            <v>4179</v>
          </cell>
          <cell r="P45">
            <v>181</v>
          </cell>
        </row>
        <row r="46">
          <cell r="J46">
            <v>1267</v>
          </cell>
          <cell r="P46">
            <v>92</v>
          </cell>
        </row>
        <row r="47">
          <cell r="J47">
            <v>214</v>
          </cell>
          <cell r="P47">
            <v>121</v>
          </cell>
        </row>
        <row r="48">
          <cell r="J48">
            <v>8180</v>
          </cell>
          <cell r="P48">
            <v>522</v>
          </cell>
        </row>
        <row r="51">
          <cell r="J51">
            <v>1017</v>
          </cell>
          <cell r="P51">
            <v>379</v>
          </cell>
        </row>
        <row r="52">
          <cell r="J52">
            <v>1563</v>
          </cell>
          <cell r="P52">
            <v>255</v>
          </cell>
        </row>
        <row r="53">
          <cell r="J53">
            <v>2009</v>
          </cell>
          <cell r="P53">
            <v>248</v>
          </cell>
        </row>
        <row r="56">
          <cell r="J56">
            <v>2422</v>
          </cell>
          <cell r="P56">
            <v>438</v>
          </cell>
        </row>
        <row r="57">
          <cell r="J57">
            <v>2746</v>
          </cell>
          <cell r="P57">
            <v>366</v>
          </cell>
        </row>
        <row r="58">
          <cell r="J58">
            <v>229</v>
          </cell>
          <cell r="P58">
            <v>87</v>
          </cell>
        </row>
        <row r="59">
          <cell r="J59">
            <v>3351</v>
          </cell>
          <cell r="P59">
            <v>461</v>
          </cell>
        </row>
        <row r="60">
          <cell r="J60">
            <v>1214</v>
          </cell>
          <cell r="P60">
            <v>542</v>
          </cell>
        </row>
        <row r="63">
          <cell r="J63">
            <v>6748</v>
          </cell>
          <cell r="P63">
            <v>1362</v>
          </cell>
        </row>
        <row r="64">
          <cell r="J64">
            <v>898</v>
          </cell>
          <cell r="P64">
            <v>185</v>
          </cell>
        </row>
        <row r="66">
          <cell r="J66">
            <v>1231</v>
          </cell>
          <cell r="P66">
            <v>137</v>
          </cell>
        </row>
        <row r="67">
          <cell r="J67">
            <v>460</v>
          </cell>
          <cell r="P67">
            <v>11</v>
          </cell>
        </row>
        <row r="68">
          <cell r="J68">
            <v>482</v>
          </cell>
          <cell r="P68">
            <v>120</v>
          </cell>
        </row>
        <row r="69">
          <cell r="J69">
            <v>2975</v>
          </cell>
          <cell r="P69">
            <v>351</v>
          </cell>
        </row>
        <row r="72">
          <cell r="J72">
            <v>243</v>
          </cell>
          <cell r="P72">
            <v>73</v>
          </cell>
        </row>
        <row r="73">
          <cell r="J73">
            <v>742</v>
          </cell>
          <cell r="P73">
            <v>24</v>
          </cell>
        </row>
        <row r="74">
          <cell r="J74">
            <v>4065</v>
          </cell>
          <cell r="P74">
            <v>170</v>
          </cell>
        </row>
        <row r="75">
          <cell r="J75">
            <v>739</v>
          </cell>
          <cell r="P75">
            <v>219</v>
          </cell>
        </row>
        <row r="76">
          <cell r="J76">
            <v>3861</v>
          </cell>
          <cell r="P76">
            <v>593</v>
          </cell>
        </row>
        <row r="77">
          <cell r="J77">
            <v>2677</v>
          </cell>
          <cell r="P77">
            <v>133</v>
          </cell>
        </row>
        <row r="78">
          <cell r="J78">
            <v>4031</v>
          </cell>
          <cell r="P78">
            <v>203</v>
          </cell>
        </row>
        <row r="79">
          <cell r="J79">
            <v>809</v>
          </cell>
          <cell r="P79">
            <v>183</v>
          </cell>
        </row>
        <row r="80">
          <cell r="J80">
            <v>427</v>
          </cell>
          <cell r="P80">
            <v>123</v>
          </cell>
        </row>
        <row r="81">
          <cell r="J81">
            <v>2692</v>
          </cell>
          <cell r="P81">
            <v>219</v>
          </cell>
        </row>
        <row r="82">
          <cell r="J82">
            <v>3862</v>
          </cell>
          <cell r="P82">
            <v>93</v>
          </cell>
        </row>
        <row r="84">
          <cell r="M84">
            <v>20693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6596</v>
          </cell>
          <cell r="C7">
            <v>2308</v>
          </cell>
          <cell r="D7">
            <v>0.35</v>
          </cell>
          <cell r="E7">
            <v>1832</v>
          </cell>
          <cell r="F7">
            <v>831</v>
          </cell>
          <cell r="G7">
            <v>0.454</v>
          </cell>
          <cell r="H7">
            <v>9399</v>
          </cell>
          <cell r="I7">
            <v>3583</v>
          </cell>
          <cell r="J7">
            <v>0.381</v>
          </cell>
          <cell r="K7">
            <v>4</v>
          </cell>
          <cell r="N7">
            <v>5</v>
          </cell>
        </row>
        <row r="8">
          <cell r="B8">
            <v>3615</v>
          </cell>
          <cell r="C8">
            <v>634</v>
          </cell>
          <cell r="D8">
            <v>0.175</v>
          </cell>
          <cell r="E8">
            <v>1892</v>
          </cell>
          <cell r="F8">
            <v>223</v>
          </cell>
          <cell r="G8">
            <v>0.118</v>
          </cell>
          <cell r="H8">
            <v>5989</v>
          </cell>
          <cell r="I8">
            <v>998</v>
          </cell>
          <cell r="J8">
            <v>0.167</v>
          </cell>
          <cell r="N8">
            <v>7</v>
          </cell>
        </row>
        <row r="9">
          <cell r="B9">
            <v>4786</v>
          </cell>
          <cell r="C9">
            <v>1005</v>
          </cell>
          <cell r="D9">
            <v>0.21</v>
          </cell>
          <cell r="E9">
            <v>1233</v>
          </cell>
          <cell r="F9">
            <v>134</v>
          </cell>
          <cell r="G9">
            <v>0.109</v>
          </cell>
          <cell r="H9">
            <v>6491</v>
          </cell>
          <cell r="I9">
            <v>1296</v>
          </cell>
          <cell r="J9">
            <v>0.2</v>
          </cell>
        </row>
        <row r="10">
          <cell r="B10">
            <v>12409</v>
          </cell>
          <cell r="C10">
            <v>3929</v>
          </cell>
          <cell r="D10">
            <v>0.317</v>
          </cell>
          <cell r="E10">
            <v>4749</v>
          </cell>
          <cell r="F10">
            <v>1428</v>
          </cell>
          <cell r="G10">
            <v>0.301</v>
          </cell>
          <cell r="H10">
            <v>18077</v>
          </cell>
          <cell r="I10">
            <v>5661</v>
          </cell>
          <cell r="J10">
            <v>0.313</v>
          </cell>
          <cell r="K10">
            <v>2</v>
          </cell>
          <cell r="N10">
            <v>1</v>
          </cell>
        </row>
        <row r="11">
          <cell r="B11">
            <v>12616</v>
          </cell>
          <cell r="C11">
            <v>4880</v>
          </cell>
          <cell r="D11">
            <v>0.387</v>
          </cell>
          <cell r="E11">
            <v>4691</v>
          </cell>
          <cell r="F11">
            <v>1802</v>
          </cell>
          <cell r="G11">
            <v>0.384</v>
          </cell>
          <cell r="H11">
            <v>20405</v>
          </cell>
          <cell r="I11">
            <v>7795</v>
          </cell>
          <cell r="J11">
            <v>0.382</v>
          </cell>
          <cell r="K11">
            <v>1</v>
          </cell>
          <cell r="N11">
            <v>1</v>
          </cell>
        </row>
        <row r="12">
          <cell r="B12">
            <v>1906</v>
          </cell>
          <cell r="C12">
            <v>318</v>
          </cell>
          <cell r="D12">
            <v>0.167</v>
          </cell>
          <cell r="E12">
            <v>676</v>
          </cell>
          <cell r="F12">
            <v>96</v>
          </cell>
          <cell r="G12">
            <v>0.142</v>
          </cell>
          <cell r="H12">
            <v>3046</v>
          </cell>
          <cell r="I12">
            <v>537</v>
          </cell>
          <cell r="J12">
            <v>0.176</v>
          </cell>
          <cell r="K12">
            <v>2</v>
          </cell>
          <cell r="N12">
            <v>1</v>
          </cell>
        </row>
        <row r="13">
          <cell r="B13">
            <v>8431</v>
          </cell>
          <cell r="C13">
            <v>2223</v>
          </cell>
          <cell r="D13">
            <v>0.264</v>
          </cell>
          <cell r="E13">
            <v>3462</v>
          </cell>
          <cell r="F13">
            <v>836</v>
          </cell>
          <cell r="G13">
            <v>0.241</v>
          </cell>
          <cell r="H13">
            <v>13181</v>
          </cell>
          <cell r="I13">
            <v>3219</v>
          </cell>
          <cell r="J13">
            <v>0.244</v>
          </cell>
          <cell r="K13">
            <v>1</v>
          </cell>
        </row>
        <row r="14">
          <cell r="B14">
            <v>1555</v>
          </cell>
          <cell r="C14">
            <v>338</v>
          </cell>
          <cell r="D14">
            <v>0.217</v>
          </cell>
          <cell r="E14">
            <v>374</v>
          </cell>
          <cell r="F14">
            <v>28</v>
          </cell>
          <cell r="G14">
            <v>0.075</v>
          </cell>
          <cell r="H14">
            <v>2050</v>
          </cell>
          <cell r="I14">
            <v>381</v>
          </cell>
          <cell r="J14">
            <v>0.186</v>
          </cell>
        </row>
        <row r="15">
          <cell r="B15">
            <v>7612</v>
          </cell>
          <cell r="C15">
            <v>2255</v>
          </cell>
          <cell r="D15">
            <v>0.296</v>
          </cell>
          <cell r="E15">
            <v>3753</v>
          </cell>
          <cell r="F15">
            <v>1343</v>
          </cell>
          <cell r="G15">
            <v>0.358</v>
          </cell>
          <cell r="H15">
            <v>11913</v>
          </cell>
          <cell r="I15">
            <v>3760</v>
          </cell>
          <cell r="J15">
            <v>0.316</v>
          </cell>
          <cell r="K15">
            <v>2</v>
          </cell>
          <cell r="N15">
            <v>12</v>
          </cell>
        </row>
        <row r="16">
          <cell r="B16">
            <v>3127</v>
          </cell>
          <cell r="C16">
            <v>717</v>
          </cell>
          <cell r="D16">
            <v>0.229</v>
          </cell>
          <cell r="E16">
            <v>1530</v>
          </cell>
          <cell r="F16">
            <v>357</v>
          </cell>
          <cell r="G16">
            <v>0.233</v>
          </cell>
          <cell r="H16">
            <v>5033</v>
          </cell>
          <cell r="I16">
            <v>1177</v>
          </cell>
          <cell r="J16">
            <v>0.234</v>
          </cell>
        </row>
        <row r="17">
          <cell r="B17">
            <v>6238</v>
          </cell>
          <cell r="C17">
            <v>912</v>
          </cell>
          <cell r="D17">
            <v>0.146</v>
          </cell>
          <cell r="E17">
            <v>22138</v>
          </cell>
          <cell r="F17">
            <v>7434</v>
          </cell>
          <cell r="G17">
            <v>0.336</v>
          </cell>
          <cell r="H17">
            <v>36409</v>
          </cell>
          <cell r="I17">
            <v>8993</v>
          </cell>
          <cell r="J17">
            <v>0.247</v>
          </cell>
          <cell r="K17">
            <v>6204</v>
          </cell>
          <cell r="N17">
            <v>9</v>
          </cell>
        </row>
        <row r="18">
          <cell r="B18">
            <v>5321</v>
          </cell>
          <cell r="C18">
            <v>1730</v>
          </cell>
          <cell r="D18">
            <v>0.325</v>
          </cell>
          <cell r="E18">
            <v>3356</v>
          </cell>
          <cell r="F18">
            <v>610</v>
          </cell>
          <cell r="G18">
            <v>0.182</v>
          </cell>
          <cell r="H18">
            <v>9093</v>
          </cell>
          <cell r="I18">
            <v>2440</v>
          </cell>
          <cell r="J18">
            <v>0.268</v>
          </cell>
        </row>
        <row r="19">
          <cell r="B19">
            <v>1344</v>
          </cell>
          <cell r="C19">
            <v>65</v>
          </cell>
          <cell r="D19">
            <v>0.048</v>
          </cell>
          <cell r="E19">
            <v>279</v>
          </cell>
          <cell r="F19">
            <v>13</v>
          </cell>
          <cell r="G19">
            <v>0.047</v>
          </cell>
          <cell r="H19">
            <v>1823</v>
          </cell>
          <cell r="I19">
            <v>117</v>
          </cell>
          <cell r="J19">
            <v>0.064</v>
          </cell>
          <cell r="N19">
            <v>4</v>
          </cell>
        </row>
        <row r="20">
          <cell r="B20">
            <v>2331</v>
          </cell>
          <cell r="C20">
            <v>350</v>
          </cell>
          <cell r="D20">
            <v>0.15</v>
          </cell>
          <cell r="E20">
            <v>816</v>
          </cell>
          <cell r="F20">
            <v>42</v>
          </cell>
          <cell r="G20">
            <v>0.051</v>
          </cell>
          <cell r="H20">
            <v>3419</v>
          </cell>
          <cell r="I20">
            <v>416</v>
          </cell>
          <cell r="J20">
            <v>0.122</v>
          </cell>
        </row>
        <row r="21">
          <cell r="B21">
            <v>612</v>
          </cell>
          <cell r="C21">
            <v>150</v>
          </cell>
          <cell r="D21">
            <v>0.245</v>
          </cell>
          <cell r="E21">
            <v>97</v>
          </cell>
          <cell r="F21">
            <v>3</v>
          </cell>
          <cell r="G21">
            <v>0.031</v>
          </cell>
          <cell r="H21">
            <v>747</v>
          </cell>
          <cell r="I21">
            <v>155</v>
          </cell>
          <cell r="J21">
            <v>0.207</v>
          </cell>
        </row>
        <row r="22">
          <cell r="B22">
            <v>585</v>
          </cell>
          <cell r="C22">
            <v>65</v>
          </cell>
          <cell r="D22">
            <v>0.111</v>
          </cell>
          <cell r="E22">
            <v>291</v>
          </cell>
          <cell r="F22">
            <v>93</v>
          </cell>
          <cell r="G22">
            <v>0.32</v>
          </cell>
          <cell r="H22">
            <v>984</v>
          </cell>
          <cell r="I22">
            <v>199</v>
          </cell>
          <cell r="J22">
            <v>0.202</v>
          </cell>
          <cell r="K22">
            <v>1</v>
          </cell>
          <cell r="N22">
            <v>3</v>
          </cell>
        </row>
        <row r="23">
          <cell r="B23">
            <v>19030</v>
          </cell>
          <cell r="C23">
            <v>6420</v>
          </cell>
          <cell r="D23">
            <v>0.337</v>
          </cell>
          <cell r="E23">
            <v>5799</v>
          </cell>
          <cell r="F23">
            <v>2147</v>
          </cell>
          <cell r="G23">
            <v>0.37</v>
          </cell>
          <cell r="H23">
            <v>29267</v>
          </cell>
          <cell r="I23">
            <v>11166</v>
          </cell>
          <cell r="J23">
            <v>0.382</v>
          </cell>
          <cell r="K23">
            <v>4</v>
          </cell>
          <cell r="N23">
            <v>4</v>
          </cell>
        </row>
        <row r="24">
          <cell r="B24">
            <v>7633</v>
          </cell>
          <cell r="C24">
            <v>1276</v>
          </cell>
          <cell r="D24">
            <v>0.167</v>
          </cell>
          <cell r="E24">
            <v>1532</v>
          </cell>
          <cell r="F24">
            <v>84</v>
          </cell>
          <cell r="G24">
            <v>0.055</v>
          </cell>
          <cell r="H24">
            <v>10269</v>
          </cell>
          <cell r="I24">
            <v>1562</v>
          </cell>
          <cell r="J24">
            <v>0.152</v>
          </cell>
          <cell r="N24">
            <v>6</v>
          </cell>
        </row>
        <row r="25">
          <cell r="B25">
            <v>3522</v>
          </cell>
          <cell r="C25">
            <v>897</v>
          </cell>
          <cell r="D25">
            <v>0.255</v>
          </cell>
          <cell r="E25">
            <v>1703</v>
          </cell>
          <cell r="F25">
            <v>448</v>
          </cell>
          <cell r="G25">
            <v>0.263</v>
          </cell>
          <cell r="H25">
            <v>5957</v>
          </cell>
          <cell r="I25">
            <v>1655</v>
          </cell>
          <cell r="J25">
            <v>0.278</v>
          </cell>
          <cell r="K25">
            <v>2</v>
          </cell>
        </row>
        <row r="26">
          <cell r="B26">
            <v>5387</v>
          </cell>
          <cell r="C26">
            <v>1956</v>
          </cell>
          <cell r="D26">
            <v>0.363</v>
          </cell>
          <cell r="E26">
            <v>2729</v>
          </cell>
          <cell r="F26">
            <v>676</v>
          </cell>
          <cell r="G26">
            <v>0.248</v>
          </cell>
          <cell r="H26">
            <v>8772</v>
          </cell>
          <cell r="I26">
            <v>2780</v>
          </cell>
          <cell r="J26">
            <v>0.317</v>
          </cell>
        </row>
        <row r="27">
          <cell r="B27">
            <v>5512</v>
          </cell>
          <cell r="C27">
            <v>1105</v>
          </cell>
          <cell r="D27">
            <v>0.2</v>
          </cell>
          <cell r="E27">
            <v>1673</v>
          </cell>
          <cell r="F27">
            <v>252</v>
          </cell>
          <cell r="G27">
            <v>0.151</v>
          </cell>
          <cell r="H27">
            <v>8078</v>
          </cell>
          <cell r="I27">
            <v>1548</v>
          </cell>
          <cell r="J27">
            <v>0.192</v>
          </cell>
          <cell r="K27">
            <v>1</v>
          </cell>
        </row>
        <row r="28">
          <cell r="B28">
            <v>10469</v>
          </cell>
          <cell r="C28">
            <v>3105</v>
          </cell>
          <cell r="D28">
            <v>0.297</v>
          </cell>
          <cell r="E28">
            <v>5245</v>
          </cell>
          <cell r="F28">
            <v>1434</v>
          </cell>
          <cell r="G28">
            <v>0.273</v>
          </cell>
          <cell r="H28">
            <v>19240</v>
          </cell>
          <cell r="I28">
            <v>6317</v>
          </cell>
          <cell r="J28">
            <v>0.328</v>
          </cell>
          <cell r="K28">
            <v>3</v>
          </cell>
        </row>
        <row r="29">
          <cell r="B29">
            <v>10733</v>
          </cell>
          <cell r="C29">
            <v>1518</v>
          </cell>
          <cell r="D29">
            <v>0.141</v>
          </cell>
          <cell r="E29">
            <v>2025</v>
          </cell>
          <cell r="F29">
            <v>76</v>
          </cell>
          <cell r="G29">
            <v>0.038</v>
          </cell>
          <cell r="H29">
            <v>14074</v>
          </cell>
          <cell r="I29">
            <v>2025</v>
          </cell>
          <cell r="J29">
            <v>0.144</v>
          </cell>
          <cell r="N29">
            <v>1</v>
          </cell>
        </row>
        <row r="30">
          <cell r="B30">
            <v>14167</v>
          </cell>
          <cell r="C30">
            <v>3938</v>
          </cell>
          <cell r="D30">
            <v>0.278</v>
          </cell>
          <cell r="E30">
            <v>2503</v>
          </cell>
          <cell r="F30">
            <v>248</v>
          </cell>
          <cell r="G30">
            <v>0.099</v>
          </cell>
          <cell r="H30">
            <v>18099</v>
          </cell>
          <cell r="I30">
            <v>4253</v>
          </cell>
          <cell r="J30">
            <v>0.235</v>
          </cell>
          <cell r="K30">
            <v>1</v>
          </cell>
          <cell r="N30">
            <v>73</v>
          </cell>
        </row>
        <row r="31">
          <cell r="B31">
            <v>4400</v>
          </cell>
          <cell r="C31">
            <v>767</v>
          </cell>
          <cell r="D31">
            <v>0.174</v>
          </cell>
          <cell r="E31">
            <v>1053</v>
          </cell>
          <cell r="F31">
            <v>75</v>
          </cell>
          <cell r="G31">
            <v>0.071</v>
          </cell>
          <cell r="H31">
            <v>6035</v>
          </cell>
          <cell r="I31">
            <v>971</v>
          </cell>
          <cell r="J31">
            <v>0.161</v>
          </cell>
          <cell r="N31">
            <v>1</v>
          </cell>
        </row>
        <row r="32">
          <cell r="B32">
            <v>24523</v>
          </cell>
          <cell r="C32">
            <v>4096</v>
          </cell>
          <cell r="D32">
            <v>0.167</v>
          </cell>
          <cell r="E32">
            <v>9891</v>
          </cell>
          <cell r="F32">
            <v>2291</v>
          </cell>
          <cell r="G32">
            <v>0.232</v>
          </cell>
          <cell r="H32">
            <v>38713</v>
          </cell>
          <cell r="I32">
            <v>7864</v>
          </cell>
          <cell r="J32">
            <v>0.203</v>
          </cell>
          <cell r="K32">
            <v>15</v>
          </cell>
          <cell r="N32">
            <v>227</v>
          </cell>
        </row>
        <row r="33">
          <cell r="B33">
            <v>995</v>
          </cell>
          <cell r="C33">
            <v>606</v>
          </cell>
          <cell r="D33">
            <v>0.609</v>
          </cell>
          <cell r="E33">
            <v>350</v>
          </cell>
          <cell r="F33">
            <v>163</v>
          </cell>
          <cell r="G33">
            <v>0.466</v>
          </cell>
          <cell r="H33">
            <v>1434</v>
          </cell>
          <cell r="I33">
            <v>819</v>
          </cell>
          <cell r="J33">
            <v>0.571</v>
          </cell>
          <cell r="K33">
            <v>1</v>
          </cell>
          <cell r="N33">
            <v>7</v>
          </cell>
        </row>
        <row r="34">
          <cell r="B34">
            <v>18301</v>
          </cell>
          <cell r="C34">
            <v>4726</v>
          </cell>
          <cell r="D34">
            <v>0.258</v>
          </cell>
          <cell r="E34">
            <v>5493</v>
          </cell>
          <cell r="F34">
            <v>945</v>
          </cell>
          <cell r="G34">
            <v>0.172</v>
          </cell>
          <cell r="H34">
            <v>29529</v>
          </cell>
          <cell r="I34">
            <v>7926</v>
          </cell>
          <cell r="J34">
            <v>0.268</v>
          </cell>
          <cell r="N34">
            <v>5</v>
          </cell>
        </row>
        <row r="35">
          <cell r="B35">
            <v>9641</v>
          </cell>
          <cell r="C35">
            <v>2654</v>
          </cell>
          <cell r="D35">
            <v>0.275</v>
          </cell>
          <cell r="E35">
            <v>4627</v>
          </cell>
          <cell r="F35">
            <v>1544</v>
          </cell>
          <cell r="G35">
            <v>0.334</v>
          </cell>
          <cell r="H35">
            <v>15419</v>
          </cell>
          <cell r="I35">
            <v>4824</v>
          </cell>
          <cell r="J35">
            <v>0.313</v>
          </cell>
          <cell r="K35">
            <v>4</v>
          </cell>
        </row>
        <row r="36">
          <cell r="B36">
            <v>3750</v>
          </cell>
          <cell r="C36">
            <v>782</v>
          </cell>
          <cell r="D36">
            <v>0.209</v>
          </cell>
          <cell r="E36">
            <v>893</v>
          </cell>
          <cell r="F36">
            <v>102</v>
          </cell>
          <cell r="G36">
            <v>0.114</v>
          </cell>
          <cell r="H36">
            <v>5668</v>
          </cell>
          <cell r="I36">
            <v>1268</v>
          </cell>
          <cell r="J36">
            <v>0.224</v>
          </cell>
          <cell r="K36">
            <v>1</v>
          </cell>
          <cell r="N36">
            <v>1</v>
          </cell>
        </row>
        <row r="37">
          <cell r="B37">
            <v>1437</v>
          </cell>
          <cell r="C37">
            <v>120</v>
          </cell>
          <cell r="D37">
            <v>0.084</v>
          </cell>
          <cell r="E37">
            <v>239</v>
          </cell>
          <cell r="F37">
            <v>4</v>
          </cell>
          <cell r="G37">
            <v>0.017</v>
          </cell>
          <cell r="H37">
            <v>1805</v>
          </cell>
          <cell r="I37">
            <v>128</v>
          </cell>
          <cell r="J37">
            <v>0.071</v>
          </cell>
        </row>
        <row r="38">
          <cell r="B38">
            <v>19087</v>
          </cell>
          <cell r="C38">
            <v>5539</v>
          </cell>
          <cell r="D38">
            <v>0.29</v>
          </cell>
          <cell r="E38">
            <v>9245</v>
          </cell>
          <cell r="F38">
            <v>3604</v>
          </cell>
          <cell r="G38">
            <v>0.39</v>
          </cell>
          <cell r="H38">
            <v>30499</v>
          </cell>
          <cell r="I38">
            <v>10148</v>
          </cell>
          <cell r="J38">
            <v>0.333</v>
          </cell>
          <cell r="K38">
            <v>3</v>
          </cell>
        </row>
        <row r="39">
          <cell r="B39">
            <v>2450</v>
          </cell>
          <cell r="C39">
            <v>177</v>
          </cell>
          <cell r="D39">
            <v>0.072</v>
          </cell>
          <cell r="E39">
            <v>432</v>
          </cell>
          <cell r="F39">
            <v>12</v>
          </cell>
          <cell r="G39">
            <v>0.028</v>
          </cell>
          <cell r="H39">
            <v>3165</v>
          </cell>
          <cell r="I39">
            <v>217</v>
          </cell>
          <cell r="J39">
            <v>0.069</v>
          </cell>
          <cell r="N39">
            <v>1</v>
          </cell>
        </row>
        <row r="40">
          <cell r="B40">
            <v>5175</v>
          </cell>
          <cell r="C40">
            <v>1146</v>
          </cell>
          <cell r="D40">
            <v>0.221</v>
          </cell>
          <cell r="E40">
            <v>1388</v>
          </cell>
          <cell r="F40">
            <v>364</v>
          </cell>
          <cell r="G40">
            <v>0.262</v>
          </cell>
          <cell r="H40">
            <v>8775</v>
          </cell>
          <cell r="I40">
            <v>2318</v>
          </cell>
          <cell r="J40">
            <v>0.264</v>
          </cell>
          <cell r="K40">
            <v>1</v>
          </cell>
        </row>
        <row r="41">
          <cell r="B41">
            <v>6483</v>
          </cell>
          <cell r="C41">
            <v>1008</v>
          </cell>
          <cell r="D41">
            <v>0.155</v>
          </cell>
          <cell r="E41">
            <v>18254</v>
          </cell>
          <cell r="F41">
            <v>4100</v>
          </cell>
          <cell r="G41">
            <v>0.225</v>
          </cell>
          <cell r="H41">
            <v>28414</v>
          </cell>
          <cell r="I41">
            <v>5269</v>
          </cell>
          <cell r="J41">
            <v>0.185</v>
          </cell>
          <cell r="K41">
            <v>3306</v>
          </cell>
          <cell r="N41">
            <v>118</v>
          </cell>
        </row>
        <row r="42">
          <cell r="B42">
            <v>6910</v>
          </cell>
          <cell r="C42">
            <v>927</v>
          </cell>
          <cell r="D42">
            <v>0.134</v>
          </cell>
          <cell r="E42">
            <v>1845</v>
          </cell>
          <cell r="F42">
            <v>183</v>
          </cell>
          <cell r="G42">
            <v>0.099</v>
          </cell>
          <cell r="H42">
            <v>9475</v>
          </cell>
          <cell r="I42">
            <v>1247</v>
          </cell>
          <cell r="J42">
            <v>0.132</v>
          </cell>
          <cell r="N42">
            <v>4</v>
          </cell>
        </row>
        <row r="43">
          <cell r="B43">
            <v>5842</v>
          </cell>
          <cell r="C43">
            <v>1441</v>
          </cell>
          <cell r="D43">
            <v>0.247</v>
          </cell>
          <cell r="E43">
            <v>927</v>
          </cell>
          <cell r="F43">
            <v>159</v>
          </cell>
          <cell r="G43">
            <v>0.172</v>
          </cell>
          <cell r="H43">
            <v>7983</v>
          </cell>
          <cell r="I43">
            <v>2345</v>
          </cell>
          <cell r="J43">
            <v>0.294</v>
          </cell>
          <cell r="K43">
            <v>4</v>
          </cell>
          <cell r="N43">
            <v>1</v>
          </cell>
        </row>
        <row r="44">
          <cell r="B44">
            <v>956</v>
          </cell>
          <cell r="C44">
            <v>53</v>
          </cell>
          <cell r="D44">
            <v>0.055</v>
          </cell>
          <cell r="E44">
            <v>126</v>
          </cell>
          <cell r="F44">
            <v>2</v>
          </cell>
          <cell r="G44">
            <v>0.016</v>
          </cell>
          <cell r="H44">
            <v>1163</v>
          </cell>
          <cell r="I44">
            <v>55</v>
          </cell>
          <cell r="J44">
            <v>0.047</v>
          </cell>
        </row>
        <row r="45">
          <cell r="B45">
            <v>7901</v>
          </cell>
          <cell r="C45">
            <v>1633</v>
          </cell>
          <cell r="D45">
            <v>0.207</v>
          </cell>
          <cell r="E45">
            <v>2839</v>
          </cell>
          <cell r="F45">
            <v>425</v>
          </cell>
          <cell r="G45">
            <v>0.15</v>
          </cell>
          <cell r="H45">
            <v>11530</v>
          </cell>
          <cell r="I45">
            <v>2186</v>
          </cell>
          <cell r="J45">
            <v>0.19</v>
          </cell>
          <cell r="K45">
            <v>1</v>
          </cell>
        </row>
        <row r="46">
          <cell r="B46">
            <v>5572</v>
          </cell>
          <cell r="C46">
            <v>508</v>
          </cell>
          <cell r="D46">
            <v>0.091</v>
          </cell>
          <cell r="E46">
            <v>18699</v>
          </cell>
          <cell r="F46">
            <v>8554</v>
          </cell>
          <cell r="G46">
            <v>0.457</v>
          </cell>
          <cell r="H46">
            <v>29451</v>
          </cell>
          <cell r="I46">
            <v>9882</v>
          </cell>
          <cell r="J46">
            <v>0.336</v>
          </cell>
          <cell r="K46">
            <v>7794</v>
          </cell>
          <cell r="N46">
            <v>609</v>
          </cell>
        </row>
        <row r="47">
          <cell r="B47">
            <v>20044</v>
          </cell>
          <cell r="C47">
            <v>4795</v>
          </cell>
          <cell r="D47">
            <v>0.239</v>
          </cell>
          <cell r="E47">
            <v>2252</v>
          </cell>
          <cell r="F47">
            <v>41</v>
          </cell>
          <cell r="G47">
            <v>0.018</v>
          </cell>
          <cell r="H47">
            <v>24193</v>
          </cell>
          <cell r="I47">
            <v>5080</v>
          </cell>
          <cell r="J47">
            <v>0.21</v>
          </cell>
          <cell r="K47">
            <v>1</v>
          </cell>
          <cell r="N47">
            <v>5</v>
          </cell>
        </row>
        <row r="48">
          <cell r="B48">
            <v>2737</v>
          </cell>
          <cell r="C48">
            <v>335</v>
          </cell>
          <cell r="D48">
            <v>0.122</v>
          </cell>
          <cell r="E48">
            <v>559</v>
          </cell>
          <cell r="F48">
            <v>31</v>
          </cell>
          <cell r="G48">
            <v>0.055</v>
          </cell>
          <cell r="H48">
            <v>3509</v>
          </cell>
          <cell r="I48">
            <v>396</v>
          </cell>
          <cell r="J48">
            <v>0.113</v>
          </cell>
        </row>
        <row r="49">
          <cell r="B49">
            <v>4090</v>
          </cell>
          <cell r="C49">
            <v>1045</v>
          </cell>
          <cell r="D49">
            <v>0.256</v>
          </cell>
          <cell r="E49">
            <v>833</v>
          </cell>
          <cell r="F49">
            <v>78</v>
          </cell>
          <cell r="G49">
            <v>0.094</v>
          </cell>
          <cell r="H49">
            <v>5255</v>
          </cell>
          <cell r="I49">
            <v>1202</v>
          </cell>
          <cell r="J49">
            <v>0.229</v>
          </cell>
          <cell r="N49">
            <v>17</v>
          </cell>
        </row>
        <row r="50">
          <cell r="B50">
            <v>1491</v>
          </cell>
          <cell r="C50">
            <v>452</v>
          </cell>
          <cell r="D50">
            <v>0.303</v>
          </cell>
          <cell r="E50">
            <v>869</v>
          </cell>
          <cell r="F50">
            <v>292</v>
          </cell>
          <cell r="G50">
            <v>0.336</v>
          </cell>
          <cell r="H50">
            <v>2583</v>
          </cell>
          <cell r="I50">
            <v>759</v>
          </cell>
          <cell r="J50">
            <v>0.294</v>
          </cell>
        </row>
        <row r="51">
          <cell r="B51">
            <v>1567</v>
          </cell>
          <cell r="C51">
            <v>118</v>
          </cell>
          <cell r="D51">
            <v>0.075</v>
          </cell>
          <cell r="E51">
            <v>441</v>
          </cell>
          <cell r="F51">
            <v>20</v>
          </cell>
          <cell r="G51">
            <v>0.045</v>
          </cell>
          <cell r="H51">
            <v>2232</v>
          </cell>
          <cell r="I51">
            <v>168</v>
          </cell>
          <cell r="J51">
            <v>0.075</v>
          </cell>
        </row>
        <row r="52">
          <cell r="B52">
            <v>9037</v>
          </cell>
          <cell r="C52">
            <v>1781</v>
          </cell>
          <cell r="D52">
            <v>0.197</v>
          </cell>
          <cell r="E52">
            <v>1451</v>
          </cell>
          <cell r="F52">
            <v>58</v>
          </cell>
          <cell r="G52">
            <v>0.04</v>
          </cell>
          <cell r="H52">
            <v>11434</v>
          </cell>
          <cell r="I52">
            <v>1975</v>
          </cell>
          <cell r="J52">
            <v>0.173</v>
          </cell>
          <cell r="K52">
            <v>0</v>
          </cell>
          <cell r="N52">
            <v>1</v>
          </cell>
        </row>
        <row r="53">
          <cell r="B53">
            <v>1629</v>
          </cell>
          <cell r="C53">
            <v>152</v>
          </cell>
          <cell r="D53">
            <v>0.093</v>
          </cell>
          <cell r="E53">
            <v>410</v>
          </cell>
          <cell r="F53">
            <v>29</v>
          </cell>
          <cell r="G53">
            <v>0.071</v>
          </cell>
          <cell r="H53">
            <v>2262</v>
          </cell>
          <cell r="I53">
            <v>196</v>
          </cell>
          <cell r="J53">
            <v>0.087</v>
          </cell>
        </row>
        <row r="54">
          <cell r="B54">
            <v>2592</v>
          </cell>
          <cell r="C54">
            <v>723</v>
          </cell>
          <cell r="D54">
            <v>0.279</v>
          </cell>
          <cell r="E54">
            <v>403</v>
          </cell>
          <cell r="F54">
            <v>11</v>
          </cell>
          <cell r="G54">
            <v>0.027</v>
          </cell>
          <cell r="H54">
            <v>3217</v>
          </cell>
          <cell r="I54">
            <v>758</v>
          </cell>
          <cell r="J54">
            <v>0.236</v>
          </cell>
        </row>
        <row r="55">
          <cell r="B55">
            <v>10242</v>
          </cell>
          <cell r="C55">
            <v>2841</v>
          </cell>
          <cell r="D55">
            <v>0.277</v>
          </cell>
          <cell r="E55">
            <v>2706</v>
          </cell>
          <cell r="F55">
            <v>699</v>
          </cell>
          <cell r="G55">
            <v>0.258</v>
          </cell>
          <cell r="H55">
            <v>13502</v>
          </cell>
          <cell r="I55">
            <v>3708</v>
          </cell>
          <cell r="J55">
            <v>0.275</v>
          </cell>
          <cell r="K55">
            <v>1</v>
          </cell>
        </row>
        <row r="56">
          <cell r="B56">
            <v>2001</v>
          </cell>
          <cell r="C56">
            <v>272</v>
          </cell>
          <cell r="D56">
            <v>0.136</v>
          </cell>
          <cell r="E56">
            <v>1467</v>
          </cell>
          <cell r="F56">
            <v>51</v>
          </cell>
          <cell r="G56">
            <v>0.035</v>
          </cell>
          <cell r="H56">
            <v>3827</v>
          </cell>
          <cell r="I56">
            <v>386</v>
          </cell>
          <cell r="J56">
            <v>0.101</v>
          </cell>
        </row>
        <row r="57">
          <cell r="B57">
            <v>14366</v>
          </cell>
          <cell r="C57">
            <v>4340</v>
          </cell>
          <cell r="D57">
            <v>0.302</v>
          </cell>
          <cell r="E57">
            <v>4141</v>
          </cell>
          <cell r="F57">
            <v>1214</v>
          </cell>
          <cell r="G57">
            <v>0.293</v>
          </cell>
          <cell r="H57">
            <v>19973</v>
          </cell>
          <cell r="I57">
            <v>5987</v>
          </cell>
          <cell r="J57">
            <v>0.3</v>
          </cell>
          <cell r="K57">
            <v>3</v>
          </cell>
          <cell r="N57">
            <v>2</v>
          </cell>
        </row>
        <row r="58">
          <cell r="B58">
            <v>8271</v>
          </cell>
          <cell r="C58">
            <v>2020</v>
          </cell>
          <cell r="D58">
            <v>0.244</v>
          </cell>
          <cell r="E58">
            <v>1506</v>
          </cell>
          <cell r="F58">
            <v>159</v>
          </cell>
          <cell r="G58">
            <v>0.106</v>
          </cell>
          <cell r="H58">
            <v>10397</v>
          </cell>
          <cell r="I58">
            <v>2243</v>
          </cell>
          <cell r="J58">
            <v>0.216</v>
          </cell>
        </row>
        <row r="59">
          <cell r="B59">
            <v>7157</v>
          </cell>
          <cell r="C59">
            <v>1773</v>
          </cell>
          <cell r="D59">
            <v>0.248</v>
          </cell>
          <cell r="E59">
            <v>2863</v>
          </cell>
          <cell r="F59">
            <v>792</v>
          </cell>
          <cell r="G59">
            <v>0.277</v>
          </cell>
          <cell r="H59">
            <v>10643</v>
          </cell>
          <cell r="I59">
            <v>2637</v>
          </cell>
          <cell r="J59">
            <v>0.248</v>
          </cell>
          <cell r="N59">
            <v>1</v>
          </cell>
        </row>
        <row r="60">
          <cell r="B60">
            <v>4536</v>
          </cell>
          <cell r="C60">
            <v>1456</v>
          </cell>
          <cell r="D60">
            <v>0.321</v>
          </cell>
          <cell r="E60">
            <v>1461</v>
          </cell>
          <cell r="F60">
            <v>440</v>
          </cell>
          <cell r="G60">
            <v>0.301</v>
          </cell>
          <cell r="H60">
            <v>6425</v>
          </cell>
          <cell r="I60">
            <v>2004</v>
          </cell>
          <cell r="J60">
            <v>0.312</v>
          </cell>
        </row>
        <row r="61">
          <cell r="B61">
            <v>3832</v>
          </cell>
          <cell r="C61">
            <v>585</v>
          </cell>
          <cell r="D61">
            <v>0.153</v>
          </cell>
          <cell r="E61">
            <v>827</v>
          </cell>
          <cell r="F61">
            <v>61</v>
          </cell>
          <cell r="G61">
            <v>0.074</v>
          </cell>
          <cell r="H61">
            <v>5039</v>
          </cell>
          <cell r="I61">
            <v>698</v>
          </cell>
          <cell r="J61">
            <v>0.139</v>
          </cell>
        </row>
        <row r="62">
          <cell r="B62">
            <v>7996</v>
          </cell>
          <cell r="C62">
            <v>1097</v>
          </cell>
          <cell r="D62">
            <v>0.137</v>
          </cell>
          <cell r="E62">
            <v>2417</v>
          </cell>
          <cell r="F62">
            <v>70</v>
          </cell>
          <cell r="G62">
            <v>0.029</v>
          </cell>
          <cell r="H62">
            <v>11788</v>
          </cell>
          <cell r="I62">
            <v>1289</v>
          </cell>
          <cell r="J62">
            <v>0.109</v>
          </cell>
        </row>
        <row r="63">
          <cell r="B63">
            <v>9476</v>
          </cell>
          <cell r="C63">
            <v>2454</v>
          </cell>
          <cell r="D63">
            <v>0.259</v>
          </cell>
          <cell r="E63">
            <v>4288</v>
          </cell>
          <cell r="F63">
            <v>827</v>
          </cell>
          <cell r="G63">
            <v>0.193</v>
          </cell>
          <cell r="H63">
            <v>14722</v>
          </cell>
          <cell r="I63">
            <v>3649</v>
          </cell>
          <cell r="J63">
            <v>0.248</v>
          </cell>
        </row>
        <row r="64">
          <cell r="B64">
            <v>1</v>
          </cell>
          <cell r="C64">
            <v>1</v>
          </cell>
          <cell r="D64">
            <v>1</v>
          </cell>
          <cell r="E64">
            <v>1</v>
          </cell>
          <cell r="H64">
            <v>132</v>
          </cell>
          <cell r="I64">
            <v>1</v>
          </cell>
          <cell r="J64">
            <v>0.008</v>
          </cell>
        </row>
        <row r="65">
          <cell r="B65">
            <v>8</v>
          </cell>
          <cell r="C65">
            <v>8</v>
          </cell>
          <cell r="D65">
            <v>1</v>
          </cell>
          <cell r="E65">
            <v>10</v>
          </cell>
          <cell r="F65">
            <v>10</v>
          </cell>
          <cell r="G65">
            <v>1</v>
          </cell>
          <cell r="H65">
            <v>18</v>
          </cell>
          <cell r="I65">
            <v>18</v>
          </cell>
          <cell r="J65">
            <v>1</v>
          </cell>
        </row>
        <row r="66">
          <cell r="B66">
            <v>1</v>
          </cell>
          <cell r="C66">
            <v>1</v>
          </cell>
          <cell r="D66">
            <v>1</v>
          </cell>
          <cell r="E66">
            <v>21</v>
          </cell>
          <cell r="F66">
            <v>17</v>
          </cell>
          <cell r="G66">
            <v>0.81</v>
          </cell>
          <cell r="H66">
            <v>185</v>
          </cell>
          <cell r="I66">
            <v>38</v>
          </cell>
          <cell r="J66">
            <v>0.205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273</v>
          </cell>
        </row>
        <row r="6">
          <cell r="C6">
            <v>66</v>
          </cell>
        </row>
        <row r="7">
          <cell r="C7">
            <v>165</v>
          </cell>
        </row>
        <row r="8">
          <cell r="C8">
            <v>105</v>
          </cell>
        </row>
        <row r="9">
          <cell r="C9">
            <v>39</v>
          </cell>
        </row>
        <row r="10">
          <cell r="C10">
            <v>31</v>
          </cell>
        </row>
        <row r="11">
          <cell r="C11">
            <v>35</v>
          </cell>
        </row>
        <row r="12">
          <cell r="C12">
            <v>31</v>
          </cell>
        </row>
        <row r="13">
          <cell r="C13">
            <v>52</v>
          </cell>
        </row>
        <row r="14">
          <cell r="C14">
            <v>30</v>
          </cell>
        </row>
        <row r="15">
          <cell r="C15">
            <v>86</v>
          </cell>
        </row>
        <row r="16">
          <cell r="C16">
            <v>372</v>
          </cell>
        </row>
        <row r="17">
          <cell r="C17">
            <v>10</v>
          </cell>
        </row>
        <row r="18">
          <cell r="C18">
            <v>36</v>
          </cell>
        </row>
        <row r="19">
          <cell r="C19">
            <v>2</v>
          </cell>
        </row>
        <row r="20">
          <cell r="C20">
            <v>5</v>
          </cell>
        </row>
        <row r="22">
          <cell r="C22">
            <v>415</v>
          </cell>
        </row>
        <row r="23">
          <cell r="C23">
            <v>207</v>
          </cell>
        </row>
        <row r="24">
          <cell r="C24">
            <v>12</v>
          </cell>
        </row>
        <row r="25">
          <cell r="C25">
            <v>53</v>
          </cell>
        </row>
        <row r="26">
          <cell r="C26">
            <v>280</v>
          </cell>
        </row>
        <row r="27">
          <cell r="C27">
            <v>100</v>
          </cell>
        </row>
        <row r="28">
          <cell r="C28">
            <v>241</v>
          </cell>
        </row>
        <row r="29">
          <cell r="C29">
            <v>1136</v>
          </cell>
        </row>
        <row r="30">
          <cell r="C30">
            <v>38</v>
          </cell>
        </row>
        <row r="31">
          <cell r="C31">
            <v>909</v>
          </cell>
        </row>
        <row r="32">
          <cell r="C32">
            <v>7</v>
          </cell>
        </row>
        <row r="33">
          <cell r="C33">
            <v>2509</v>
          </cell>
        </row>
        <row r="35">
          <cell r="C35">
            <v>185</v>
          </cell>
        </row>
        <row r="36">
          <cell r="C36">
            <v>40</v>
          </cell>
        </row>
        <row r="37">
          <cell r="C37">
            <v>34</v>
          </cell>
        </row>
        <row r="38">
          <cell r="C38">
            <v>724</v>
          </cell>
        </row>
        <row r="39">
          <cell r="C39">
            <v>66</v>
          </cell>
        </row>
        <row r="40">
          <cell r="C40">
            <v>89</v>
          </cell>
        </row>
        <row r="41">
          <cell r="C41">
            <v>28</v>
          </cell>
        </row>
        <row r="42">
          <cell r="C42">
            <v>377</v>
          </cell>
        </row>
        <row r="43">
          <cell r="C43">
            <v>82</v>
          </cell>
        </row>
        <row r="44">
          <cell r="C44">
            <v>13</v>
          </cell>
        </row>
        <row r="45">
          <cell r="C45">
            <v>211</v>
          </cell>
        </row>
        <row r="46">
          <cell r="C46">
            <v>32</v>
          </cell>
        </row>
        <row r="47">
          <cell r="C47">
            <v>712</v>
          </cell>
        </row>
        <row r="48">
          <cell r="C48">
            <v>210</v>
          </cell>
        </row>
        <row r="50">
          <cell r="C50">
            <v>50</v>
          </cell>
        </row>
        <row r="51">
          <cell r="C51">
            <v>47</v>
          </cell>
        </row>
        <row r="52">
          <cell r="C52">
            <v>37</v>
          </cell>
        </row>
        <row r="53">
          <cell r="C53">
            <v>452</v>
          </cell>
        </row>
        <row r="54">
          <cell r="C54">
            <v>25</v>
          </cell>
        </row>
        <row r="55">
          <cell r="C55">
            <v>73</v>
          </cell>
        </row>
        <row r="56">
          <cell r="C56">
            <v>120</v>
          </cell>
        </row>
        <row r="57">
          <cell r="C57">
            <v>4</v>
          </cell>
        </row>
        <row r="58">
          <cell r="C58">
            <v>65</v>
          </cell>
        </row>
        <row r="59">
          <cell r="C59">
            <v>175</v>
          </cell>
        </row>
        <row r="60">
          <cell r="C60">
            <v>17</v>
          </cell>
        </row>
        <row r="61">
          <cell r="C61">
            <v>63</v>
          </cell>
        </row>
        <row r="62">
          <cell r="C62">
            <v>2403</v>
          </cell>
        </row>
        <row r="63">
          <cell r="C63">
            <v>1303</v>
          </cell>
        </row>
        <row r="64">
          <cell r="C64">
            <v>707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6"/>
  <sheetViews>
    <sheetView tabSelected="1" zoomScaleSheetLayoutView="10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0.421875" style="130" customWidth="1"/>
    <col min="2" max="2" width="8.140625" style="130" customWidth="1"/>
    <col min="3" max="3" width="8.57421875" style="130" customWidth="1"/>
    <col min="4" max="4" width="8.8515625" style="145" bestFit="1" customWidth="1"/>
    <col min="5" max="5" width="8.8515625" style="130" customWidth="1"/>
    <col min="6" max="6" width="9.421875" style="130" customWidth="1"/>
    <col min="7" max="7" width="10.140625" style="145" customWidth="1"/>
    <col min="8" max="8" width="8.57421875" style="130" customWidth="1"/>
    <col min="9" max="9" width="9.421875" style="130" customWidth="1"/>
    <col min="10" max="10" width="8.7109375" style="145" customWidth="1"/>
    <col min="11" max="11" width="8.7109375" style="70" customWidth="1"/>
    <col min="12" max="12" width="8.57421875" style="73" customWidth="1"/>
    <col min="13" max="13" width="8.421875" style="73" customWidth="1"/>
    <col min="14" max="14" width="9.28125" style="73" customWidth="1"/>
    <col min="15" max="15" width="9.140625" style="130" customWidth="1"/>
    <col min="16" max="16" width="9.57421875" style="70" customWidth="1"/>
    <col min="17" max="17" width="9.28125" style="17" customWidth="1"/>
    <col min="18" max="18" width="11.140625" style="18" customWidth="1"/>
    <col min="19" max="16384" width="9.140625" style="130" customWidth="1"/>
  </cols>
  <sheetData>
    <row r="1" spans="1:19" ht="56.25">
      <c r="A1" s="118" t="s">
        <v>86</v>
      </c>
      <c r="B1" s="119" t="s">
        <v>83</v>
      </c>
      <c r="C1" s="119" t="s">
        <v>0</v>
      </c>
      <c r="D1" s="120" t="s">
        <v>1</v>
      </c>
      <c r="E1" s="121" t="s">
        <v>2</v>
      </c>
      <c r="F1" s="121" t="s">
        <v>3</v>
      </c>
      <c r="G1" s="120" t="s">
        <v>1</v>
      </c>
      <c r="H1" s="122" t="s">
        <v>84</v>
      </c>
      <c r="I1" s="123" t="s">
        <v>85</v>
      </c>
      <c r="J1" s="124" t="s">
        <v>1</v>
      </c>
      <c r="K1" s="125" t="s">
        <v>4</v>
      </c>
      <c r="L1" s="126" t="s">
        <v>5</v>
      </c>
      <c r="M1" s="126" t="s">
        <v>6</v>
      </c>
      <c r="N1" s="126" t="s">
        <v>7</v>
      </c>
      <c r="O1" s="119" t="s">
        <v>8</v>
      </c>
      <c r="P1" s="127" t="s">
        <v>9</v>
      </c>
      <c r="Q1" s="128" t="s">
        <v>10</v>
      </c>
      <c r="R1" s="47" t="s">
        <v>11</v>
      </c>
      <c r="S1" s="129"/>
    </row>
    <row r="2" spans="1:19" ht="13.5" customHeight="1">
      <c r="A2" s="82" t="s">
        <v>12</v>
      </c>
      <c r="B2" s="2">
        <f>SUM(B8:B71)</f>
        <v>390034</v>
      </c>
      <c r="C2" s="2">
        <f>SUM(C8:C71)</f>
        <v>94526</v>
      </c>
      <c r="D2" s="19">
        <f>C2/B2</f>
        <v>0.24235323074398643</v>
      </c>
      <c r="E2" s="2">
        <f>SUM(E8:E71)</f>
        <v>179605</v>
      </c>
      <c r="F2" s="2">
        <f>SUM(F8:F71)</f>
        <v>48065</v>
      </c>
      <c r="G2" s="19">
        <f>F2/E2</f>
        <v>0.2676150441246068</v>
      </c>
      <c r="H2" s="110">
        <f>SUM(H8:H71)</f>
        <v>642209</v>
      </c>
      <c r="I2" s="2">
        <f>SUM(I8:I71)</f>
        <v>162692</v>
      </c>
      <c r="J2" s="42">
        <f>I2/H2</f>
        <v>0.25333185925454177</v>
      </c>
      <c r="K2" s="66">
        <f>SUM(K8:K71)</f>
        <v>15589</v>
      </c>
      <c r="L2" s="89">
        <f>SUM(L8:L71)</f>
        <v>169839</v>
      </c>
      <c r="M2" s="66">
        <f>SUM(M8:M71)</f>
        <v>16306</v>
      </c>
      <c r="N2" s="66">
        <f>SUM(N8:N71)</f>
        <v>153533</v>
      </c>
      <c r="O2" s="4">
        <f>SUM(O8:O71)</f>
        <v>18490</v>
      </c>
      <c r="P2" s="66">
        <f>SUM(P8:P67)</f>
        <v>25588</v>
      </c>
      <c r="Q2" s="23">
        <f>SUM(Q7:Q71)</f>
        <v>1</v>
      </c>
      <c r="R2" s="48">
        <f>R36</f>
        <v>39582</v>
      </c>
      <c r="S2" s="129"/>
    </row>
    <row r="3" spans="1:19" ht="12" customHeight="1">
      <c r="A3" s="82" t="s">
        <v>13</v>
      </c>
      <c r="B3" s="2">
        <v>394808</v>
      </c>
      <c r="C3" s="2">
        <v>95392</v>
      </c>
      <c r="D3" s="19">
        <v>0.2416161779903143</v>
      </c>
      <c r="E3" s="2">
        <v>181598</v>
      </c>
      <c r="F3" s="2">
        <v>48080</v>
      </c>
      <c r="G3" s="19">
        <v>0.2647606251170167</v>
      </c>
      <c r="H3" s="131">
        <v>648257</v>
      </c>
      <c r="I3" s="2">
        <v>162900</v>
      </c>
      <c r="J3" s="42">
        <v>0.2512892263407877</v>
      </c>
      <c r="K3" s="66">
        <v>15305</v>
      </c>
      <c r="L3" s="89">
        <v>172413</v>
      </c>
      <c r="M3" s="66">
        <v>19733</v>
      </c>
      <c r="N3" s="66">
        <v>152680</v>
      </c>
      <c r="O3" s="4">
        <v>18954</v>
      </c>
      <c r="P3" s="66">
        <v>27959</v>
      </c>
      <c r="Q3" s="5">
        <v>0</v>
      </c>
      <c r="R3" s="48">
        <v>39580</v>
      </c>
      <c r="S3" s="129"/>
    </row>
    <row r="4" spans="1:19" s="133" customFormat="1" ht="12" customHeight="1">
      <c r="A4" s="98" t="s">
        <v>14</v>
      </c>
      <c r="B4" s="7">
        <f aca="true" t="shared" si="0" ref="B4:Q4">B2-B3</f>
        <v>-4774</v>
      </c>
      <c r="C4" s="7">
        <f t="shared" si="0"/>
        <v>-866</v>
      </c>
      <c r="D4" s="20">
        <f t="shared" si="0"/>
        <v>0.0007370527536721405</v>
      </c>
      <c r="E4" s="7">
        <f t="shared" si="0"/>
        <v>-1993</v>
      </c>
      <c r="F4" s="7">
        <f t="shared" si="0"/>
        <v>-15</v>
      </c>
      <c r="G4" s="20">
        <f t="shared" si="0"/>
        <v>0.002854419007590092</v>
      </c>
      <c r="H4" s="7">
        <f t="shared" si="0"/>
        <v>-6048</v>
      </c>
      <c r="I4" s="40">
        <f t="shared" si="0"/>
        <v>-208</v>
      </c>
      <c r="J4" s="41">
        <f t="shared" si="0"/>
        <v>0.002042632913754061</v>
      </c>
      <c r="K4" s="79">
        <f t="shared" si="0"/>
        <v>284</v>
      </c>
      <c r="L4" s="90">
        <f>L2-L3</f>
        <v>-2574</v>
      </c>
      <c r="M4" s="79">
        <f t="shared" si="0"/>
        <v>-3427</v>
      </c>
      <c r="N4" s="91">
        <f t="shared" si="0"/>
        <v>853</v>
      </c>
      <c r="O4" s="6">
        <f t="shared" si="0"/>
        <v>-464</v>
      </c>
      <c r="P4" s="79">
        <f t="shared" si="0"/>
        <v>-2371</v>
      </c>
      <c r="Q4" s="5">
        <f t="shared" si="0"/>
        <v>1</v>
      </c>
      <c r="R4" s="49"/>
      <c r="S4" s="132"/>
    </row>
    <row r="5" spans="1:19" s="135" customFormat="1" ht="12" customHeight="1">
      <c r="A5" s="99" t="s">
        <v>15</v>
      </c>
      <c r="B5" s="22">
        <f>B4/B3</f>
        <v>-0.012091953557172094</v>
      </c>
      <c r="C5" s="22">
        <f>C4/C3</f>
        <v>-0.009078329419657832</v>
      </c>
      <c r="D5" s="20">
        <f aca="true" t="shared" si="1" ref="D5:N5">D4/D3</f>
        <v>0.003050510772096092</v>
      </c>
      <c r="E5" s="94">
        <f t="shared" si="1"/>
        <v>-0.010974790471260697</v>
      </c>
      <c r="F5" s="94">
        <f t="shared" si="1"/>
        <v>-0.0003119800332778702</v>
      </c>
      <c r="G5" s="104">
        <f t="shared" si="1"/>
        <v>0.01078113109276925</v>
      </c>
      <c r="H5" s="22">
        <f t="shared" si="1"/>
        <v>-0.009329633154751896</v>
      </c>
      <c r="I5" s="41">
        <f t="shared" si="1"/>
        <v>-0.0012768569674647024</v>
      </c>
      <c r="J5" s="41">
        <f t="shared" si="1"/>
        <v>0.00812861316618457</v>
      </c>
      <c r="K5" s="95">
        <f t="shared" si="1"/>
        <v>0.018556027442012415</v>
      </c>
      <c r="L5" s="22">
        <f t="shared" si="1"/>
        <v>-0.014929268674635903</v>
      </c>
      <c r="M5" s="92">
        <f t="shared" si="1"/>
        <v>-0.17366847412963057</v>
      </c>
      <c r="N5" s="92">
        <f t="shared" si="1"/>
        <v>0.00558684831019125</v>
      </c>
      <c r="O5" s="21">
        <f>O4/O3</f>
        <v>-0.024480320776617073</v>
      </c>
      <c r="P5" s="21">
        <f>P4/P3</f>
        <v>-0.08480274687935906</v>
      </c>
      <c r="Q5" s="146" t="s">
        <v>87</v>
      </c>
      <c r="R5" s="50"/>
      <c r="S5" s="134"/>
    </row>
    <row r="6" spans="1:18" ht="12.75" customHeight="1">
      <c r="A6" s="100" t="s">
        <v>16</v>
      </c>
      <c r="B6" s="136">
        <v>404460</v>
      </c>
      <c r="C6" s="136">
        <v>114717</v>
      </c>
      <c r="D6" s="137">
        <v>0.28363002521881026</v>
      </c>
      <c r="E6" s="136">
        <v>178015</v>
      </c>
      <c r="F6" s="136">
        <v>51726</v>
      </c>
      <c r="G6" s="104">
        <v>0.2905710192961267</v>
      </c>
      <c r="H6" s="110">
        <v>638660</v>
      </c>
      <c r="I6" s="110">
        <v>181575</v>
      </c>
      <c r="J6" s="137">
        <v>0.2843062036138164</v>
      </c>
      <c r="K6" s="138">
        <v>3905</v>
      </c>
      <c r="L6" s="139">
        <v>157732</v>
      </c>
      <c r="M6" s="138">
        <v>19041</v>
      </c>
      <c r="N6" s="138">
        <v>138691</v>
      </c>
      <c r="O6" s="140">
        <v>20054</v>
      </c>
      <c r="P6" s="138">
        <v>61170</v>
      </c>
      <c r="Q6" s="23">
        <v>2</v>
      </c>
      <c r="R6" s="50">
        <v>39226</v>
      </c>
    </row>
    <row r="7" spans="1:18" s="133" customFormat="1" ht="16.5" customHeight="1">
      <c r="A7" s="82" t="s">
        <v>17</v>
      </c>
      <c r="B7" s="2"/>
      <c r="C7" s="2"/>
      <c r="D7" s="3"/>
      <c r="E7" s="2"/>
      <c r="F7" s="2"/>
      <c r="G7" s="30"/>
      <c r="H7" s="31"/>
      <c r="I7" s="31"/>
      <c r="J7" s="37"/>
      <c r="K7" s="66"/>
      <c r="L7" s="87"/>
      <c r="M7" s="66"/>
      <c r="N7" s="66"/>
      <c r="O7" s="2"/>
      <c r="P7" s="66"/>
      <c r="Q7" s="2"/>
      <c r="R7" s="48"/>
    </row>
    <row r="8" spans="1:18" ht="15.75" customHeight="1">
      <c r="A8" s="80" t="s">
        <v>18</v>
      </c>
      <c r="B8" s="9">
        <f>'[2].CSV]EXPORT(1)'!B7</f>
        <v>6596</v>
      </c>
      <c r="C8" s="9">
        <f>'[2].CSV]EXPORT(1)'!C7</f>
        <v>2308</v>
      </c>
      <c r="D8" s="46">
        <f>'[2].CSV]EXPORT(1)'!D7</f>
        <v>0.35</v>
      </c>
      <c r="E8" s="29">
        <f>'[2].CSV]EXPORT(1)'!E7</f>
        <v>1832</v>
      </c>
      <c r="F8" s="9">
        <f>'[2].CSV]EXPORT(1)'!F7</f>
        <v>831</v>
      </c>
      <c r="G8" s="46">
        <f>'[2].CSV]EXPORT(1)'!G7</f>
        <v>0.454</v>
      </c>
      <c r="H8" s="29">
        <f>'[2].CSV]EXPORT(1)'!H7</f>
        <v>9399</v>
      </c>
      <c r="I8" s="59">
        <f>'[2].CSV]EXPORT(1)'!I7</f>
        <v>3583</v>
      </c>
      <c r="J8" s="46">
        <f>'[2].CSV]EXPORT(1)'!J7</f>
        <v>0.381</v>
      </c>
      <c r="K8" s="67">
        <f>'[3]Report'!C5</f>
        <v>273</v>
      </c>
      <c r="L8" s="72">
        <f>SUM(M8:N8)</f>
        <v>1704</v>
      </c>
      <c r="M8" s="141">
        <f>'[1]06-02-08'!P9</f>
        <v>63</v>
      </c>
      <c r="N8" s="141">
        <f>'[1]06-02-08'!J9</f>
        <v>1641</v>
      </c>
      <c r="O8" s="9">
        <f>'[2].CSV]EXPORT(1)'!$K7+'[2].CSV]EXPORT(1)'!$N7</f>
        <v>9</v>
      </c>
      <c r="P8" s="67"/>
      <c r="Q8" s="9"/>
      <c r="R8" s="51"/>
    </row>
    <row r="9" spans="1:18" ht="15.75" customHeight="1">
      <c r="A9" s="80" t="s">
        <v>19</v>
      </c>
      <c r="B9" s="9">
        <f>'[2].CSV]EXPORT(1)'!B8</f>
        <v>3615</v>
      </c>
      <c r="C9" s="9">
        <f>'[2].CSV]EXPORT(1)'!C8</f>
        <v>634</v>
      </c>
      <c r="D9" s="46">
        <f>'[2].CSV]EXPORT(1)'!D8</f>
        <v>0.175</v>
      </c>
      <c r="E9" s="29">
        <f>'[2].CSV]EXPORT(1)'!E8</f>
        <v>1892</v>
      </c>
      <c r="F9" s="9">
        <f>'[2].CSV]EXPORT(1)'!F8</f>
        <v>223</v>
      </c>
      <c r="G9" s="46">
        <f>'[2].CSV]EXPORT(1)'!G8</f>
        <v>0.118</v>
      </c>
      <c r="H9" s="29">
        <f>'[2].CSV]EXPORT(1)'!H8</f>
        <v>5989</v>
      </c>
      <c r="I9" s="59">
        <f>'[2].CSV]EXPORT(1)'!I8</f>
        <v>998</v>
      </c>
      <c r="J9" s="46">
        <f>'[2].CSV]EXPORT(1)'!J8</f>
        <v>0.167</v>
      </c>
      <c r="K9" s="67">
        <f>'[3]Report'!C6</f>
        <v>66</v>
      </c>
      <c r="L9" s="72">
        <f aca="true" t="shared" si="2" ref="L9:L22">SUM(M9:N9)</f>
        <v>2062</v>
      </c>
      <c r="M9" s="141">
        <f>'[1]06-02-08'!P10</f>
        <v>198</v>
      </c>
      <c r="N9" s="141">
        <f>'[1]06-02-08'!J10</f>
        <v>1864</v>
      </c>
      <c r="O9" s="9">
        <f>'[2].CSV]EXPORT(1)'!$K8+'[2].CSV]EXPORT(1)'!$N8</f>
        <v>7</v>
      </c>
      <c r="P9" s="67"/>
      <c r="Q9" s="9"/>
      <c r="R9" s="51"/>
    </row>
    <row r="10" spans="1:18" ht="15.75" customHeight="1">
      <c r="A10" s="80" t="s">
        <v>20</v>
      </c>
      <c r="B10" s="9">
        <f>'[2].CSV]EXPORT(1)'!B9</f>
        <v>4786</v>
      </c>
      <c r="C10" s="9">
        <f>'[2].CSV]EXPORT(1)'!C9</f>
        <v>1005</v>
      </c>
      <c r="D10" s="46">
        <f>'[2].CSV]EXPORT(1)'!D9</f>
        <v>0.21</v>
      </c>
      <c r="E10" s="29">
        <f>'[2].CSV]EXPORT(1)'!E9</f>
        <v>1233</v>
      </c>
      <c r="F10" s="9">
        <f>'[2].CSV]EXPORT(1)'!F9</f>
        <v>134</v>
      </c>
      <c r="G10" s="46">
        <f>'[2].CSV]EXPORT(1)'!G9</f>
        <v>0.109</v>
      </c>
      <c r="H10" s="29">
        <f>'[2].CSV]EXPORT(1)'!H9</f>
        <v>6491</v>
      </c>
      <c r="I10" s="59">
        <f>'[2].CSV]EXPORT(1)'!I9</f>
        <v>1296</v>
      </c>
      <c r="J10" s="46">
        <f>'[2].CSV]EXPORT(1)'!J9</f>
        <v>0.2</v>
      </c>
      <c r="K10" s="67">
        <f>'[3]Report'!C7</f>
        <v>165</v>
      </c>
      <c r="L10" s="72">
        <f t="shared" si="2"/>
        <v>945</v>
      </c>
      <c r="M10" s="141">
        <f>'[1]06-02-08'!P11</f>
        <v>206</v>
      </c>
      <c r="N10" s="141">
        <f>'[1]06-02-08'!J11</f>
        <v>739</v>
      </c>
      <c r="O10" s="9">
        <f>'[2].CSV]EXPORT(1)'!$K9+'[2].CSV]EXPORT(1)'!$N9</f>
        <v>0</v>
      </c>
      <c r="P10" s="85">
        <v>4996</v>
      </c>
      <c r="Q10" s="9"/>
      <c r="R10" s="51"/>
    </row>
    <row r="11" spans="1:18" ht="15.75" customHeight="1">
      <c r="A11" s="80" t="s">
        <v>21</v>
      </c>
      <c r="B11" s="9">
        <f>'[2].CSV]EXPORT(1)'!B10</f>
        <v>12409</v>
      </c>
      <c r="C11" s="9">
        <f>'[2].CSV]EXPORT(1)'!C10</f>
        <v>3929</v>
      </c>
      <c r="D11" s="46">
        <f>'[2].CSV]EXPORT(1)'!D10</f>
        <v>0.317</v>
      </c>
      <c r="E11" s="29">
        <f>'[2].CSV]EXPORT(1)'!E10</f>
        <v>4749</v>
      </c>
      <c r="F11" s="9">
        <f>'[2].CSV]EXPORT(1)'!F10</f>
        <v>1428</v>
      </c>
      <c r="G11" s="46">
        <f>'[2].CSV]EXPORT(1)'!G10</f>
        <v>0.301</v>
      </c>
      <c r="H11" s="29">
        <f>'[2].CSV]EXPORT(1)'!H10</f>
        <v>18077</v>
      </c>
      <c r="I11" s="59">
        <f>'[2].CSV]EXPORT(1)'!I10</f>
        <v>5661</v>
      </c>
      <c r="J11" s="46">
        <f>'[2].CSV]EXPORT(1)'!J10</f>
        <v>0.313</v>
      </c>
      <c r="K11" s="67">
        <f>'[3]Report'!C8</f>
        <v>105</v>
      </c>
      <c r="L11" s="72">
        <f t="shared" si="2"/>
        <v>4482</v>
      </c>
      <c r="M11" s="141">
        <f>'[1]06-02-08'!P12</f>
        <v>385</v>
      </c>
      <c r="N11" s="141">
        <f>'[1]06-02-08'!J12</f>
        <v>4097</v>
      </c>
      <c r="O11" s="9">
        <f>'[2].CSV]EXPORT(1)'!$K10+'[2].CSV]EXPORT(1)'!$N10</f>
        <v>3</v>
      </c>
      <c r="P11" s="67"/>
      <c r="Q11" s="9">
        <v>0</v>
      </c>
      <c r="R11" s="51"/>
    </row>
    <row r="12" spans="1:18" ht="15.75" customHeight="1">
      <c r="A12" s="80" t="s">
        <v>22</v>
      </c>
      <c r="B12" s="9">
        <f>'[2].CSV]EXPORT(1)'!B11</f>
        <v>12616</v>
      </c>
      <c r="C12" s="9">
        <f>'[2].CSV]EXPORT(1)'!C11</f>
        <v>4880</v>
      </c>
      <c r="D12" s="46">
        <f>'[2].CSV]EXPORT(1)'!D11</f>
        <v>0.387</v>
      </c>
      <c r="E12" s="29">
        <f>'[2].CSV]EXPORT(1)'!E11</f>
        <v>4691</v>
      </c>
      <c r="F12" s="9">
        <f>'[2].CSV]EXPORT(1)'!F11</f>
        <v>1802</v>
      </c>
      <c r="G12" s="46">
        <f>'[2].CSV]EXPORT(1)'!G11</f>
        <v>0.384</v>
      </c>
      <c r="H12" s="29">
        <f>'[2].CSV]EXPORT(1)'!H11</f>
        <v>20405</v>
      </c>
      <c r="I12" s="59">
        <f>'[2].CSV]EXPORT(1)'!I11</f>
        <v>7795</v>
      </c>
      <c r="J12" s="46">
        <f>'[2].CSV]EXPORT(1)'!J11</f>
        <v>0.382</v>
      </c>
      <c r="K12" s="67">
        <f>'[3]Report'!C9</f>
        <v>39</v>
      </c>
      <c r="L12" s="72">
        <f t="shared" si="2"/>
        <v>3340</v>
      </c>
      <c r="M12" s="141">
        <f>'[1]06-02-08'!P13</f>
        <v>303</v>
      </c>
      <c r="N12" s="141">
        <f>'[1]06-02-08'!J13</f>
        <v>3037</v>
      </c>
      <c r="O12" s="9">
        <f>'[2].CSV]EXPORT(1)'!$K11+'[2].CSV]EXPORT(1)'!$N11</f>
        <v>2</v>
      </c>
      <c r="P12" s="67"/>
      <c r="Q12" s="9"/>
      <c r="R12" s="51"/>
    </row>
    <row r="13" spans="1:18" ht="15.75" customHeight="1">
      <c r="A13" s="80" t="s">
        <v>23</v>
      </c>
      <c r="B13" s="9">
        <f>'[2].CSV]EXPORT(1)'!B12</f>
        <v>1906</v>
      </c>
      <c r="C13" s="9">
        <f>'[2].CSV]EXPORT(1)'!C12</f>
        <v>318</v>
      </c>
      <c r="D13" s="46">
        <f>'[2].CSV]EXPORT(1)'!D12</f>
        <v>0.167</v>
      </c>
      <c r="E13" s="29">
        <f>'[2].CSV]EXPORT(1)'!E12</f>
        <v>676</v>
      </c>
      <c r="F13" s="9">
        <f>'[2].CSV]EXPORT(1)'!F12</f>
        <v>96</v>
      </c>
      <c r="G13" s="46">
        <f>'[2].CSV]EXPORT(1)'!G12</f>
        <v>0.142</v>
      </c>
      <c r="H13" s="29">
        <f>'[2].CSV]EXPORT(1)'!H12</f>
        <v>3046</v>
      </c>
      <c r="I13" s="59">
        <f>'[2].CSV]EXPORT(1)'!I12</f>
        <v>537</v>
      </c>
      <c r="J13" s="46">
        <f>'[2].CSV]EXPORT(1)'!J12</f>
        <v>0.176</v>
      </c>
      <c r="K13" s="67">
        <f>'[3]Report'!C10</f>
        <v>31</v>
      </c>
      <c r="L13" s="72">
        <f t="shared" si="2"/>
        <v>1049</v>
      </c>
      <c r="M13" s="141">
        <f>'[1]06-02-08'!P14</f>
        <v>165</v>
      </c>
      <c r="N13" s="141">
        <f>'[1]06-02-08'!J14</f>
        <v>884</v>
      </c>
      <c r="O13" s="9">
        <f>'[2].CSV]EXPORT(1)'!$K12+'[2].CSV]EXPORT(1)'!$N12</f>
        <v>3</v>
      </c>
      <c r="P13" s="67"/>
      <c r="Q13" s="9"/>
      <c r="R13" s="51"/>
    </row>
    <row r="14" spans="1:18" ht="15.75" customHeight="1">
      <c r="A14" s="80" t="s">
        <v>24</v>
      </c>
      <c r="B14" s="9">
        <f>'[2].CSV]EXPORT(1)'!B13</f>
        <v>8431</v>
      </c>
      <c r="C14" s="9">
        <f>'[2].CSV]EXPORT(1)'!C13</f>
        <v>2223</v>
      </c>
      <c r="D14" s="46">
        <f>'[2].CSV]EXPORT(1)'!D13</f>
        <v>0.264</v>
      </c>
      <c r="E14" s="29">
        <f>'[2].CSV]EXPORT(1)'!E13</f>
        <v>3462</v>
      </c>
      <c r="F14" s="9">
        <f>'[2].CSV]EXPORT(1)'!F13</f>
        <v>836</v>
      </c>
      <c r="G14" s="46">
        <f>'[2].CSV]EXPORT(1)'!G13</f>
        <v>0.241</v>
      </c>
      <c r="H14" s="29">
        <f>'[2].CSV]EXPORT(1)'!H13</f>
        <v>13181</v>
      </c>
      <c r="I14" s="59">
        <f>'[2].CSV]EXPORT(1)'!I13</f>
        <v>3219</v>
      </c>
      <c r="J14" s="46">
        <f>'[2].CSV]EXPORT(1)'!J13</f>
        <v>0.244</v>
      </c>
      <c r="K14" s="67">
        <f>'[3]Report'!C11</f>
        <v>35</v>
      </c>
      <c r="L14" s="72">
        <f t="shared" si="2"/>
        <v>2919</v>
      </c>
      <c r="M14" s="141">
        <f>'[1]06-02-08'!P15</f>
        <v>274</v>
      </c>
      <c r="N14" s="141">
        <f>'[1]06-02-08'!J15</f>
        <v>2645</v>
      </c>
      <c r="O14" s="9">
        <f>'[2].CSV]EXPORT(1)'!$K13+'[2].CSV]EXPORT(1)'!$N13</f>
        <v>1</v>
      </c>
      <c r="P14" s="67"/>
      <c r="Q14" s="9"/>
      <c r="R14" s="51"/>
    </row>
    <row r="15" spans="1:18" ht="15.75" customHeight="1">
      <c r="A15" s="80" t="s">
        <v>25</v>
      </c>
      <c r="B15" s="9">
        <f>'[2].CSV]EXPORT(1)'!B14</f>
        <v>1555</v>
      </c>
      <c r="C15" s="9">
        <f>'[2].CSV]EXPORT(1)'!C14</f>
        <v>338</v>
      </c>
      <c r="D15" s="46">
        <f>'[2].CSV]EXPORT(1)'!D14</f>
        <v>0.217</v>
      </c>
      <c r="E15" s="29">
        <f>'[2].CSV]EXPORT(1)'!E14</f>
        <v>374</v>
      </c>
      <c r="F15" s="9">
        <f>'[2].CSV]EXPORT(1)'!F14</f>
        <v>28</v>
      </c>
      <c r="G15" s="46">
        <f>'[2].CSV]EXPORT(1)'!G14</f>
        <v>0.075</v>
      </c>
      <c r="H15" s="29">
        <f>'[2].CSV]EXPORT(1)'!H14</f>
        <v>2050</v>
      </c>
      <c r="I15" s="59">
        <f>'[2].CSV]EXPORT(1)'!I14</f>
        <v>381</v>
      </c>
      <c r="J15" s="46">
        <f>'[2].CSV]EXPORT(1)'!J14</f>
        <v>0.186</v>
      </c>
      <c r="K15" s="67">
        <f>'[3]Report'!C12</f>
        <v>31</v>
      </c>
      <c r="L15" s="72">
        <f t="shared" si="2"/>
        <v>491</v>
      </c>
      <c r="M15" s="141">
        <f>'[1]06-02-08'!P16</f>
        <v>86</v>
      </c>
      <c r="N15" s="141">
        <f>'[1]06-02-08'!J16</f>
        <v>405</v>
      </c>
      <c r="O15" s="9">
        <f>'[2].CSV]EXPORT(1)'!$K14+'[2].CSV]EXPORT(1)'!$N14</f>
        <v>0</v>
      </c>
      <c r="P15" s="67"/>
      <c r="Q15" s="9">
        <v>0</v>
      </c>
      <c r="R15" s="51"/>
    </row>
    <row r="16" spans="1:18" ht="15.75" customHeight="1">
      <c r="A16" s="80" t="s">
        <v>26</v>
      </c>
      <c r="B16" s="9">
        <f>'[2].CSV]EXPORT(1)'!B15</f>
        <v>7612</v>
      </c>
      <c r="C16" s="9">
        <f>'[2].CSV]EXPORT(1)'!C15</f>
        <v>2255</v>
      </c>
      <c r="D16" s="46">
        <f>'[2].CSV]EXPORT(1)'!D15</f>
        <v>0.296</v>
      </c>
      <c r="E16" s="29">
        <f>'[2].CSV]EXPORT(1)'!E15</f>
        <v>3753</v>
      </c>
      <c r="F16" s="9">
        <f>'[2].CSV]EXPORT(1)'!F15</f>
        <v>1343</v>
      </c>
      <c r="G16" s="46">
        <f>'[2].CSV]EXPORT(1)'!G15</f>
        <v>0.358</v>
      </c>
      <c r="H16" s="29">
        <f>'[2].CSV]EXPORT(1)'!H15</f>
        <v>11913</v>
      </c>
      <c r="I16" s="59">
        <f>'[2].CSV]EXPORT(1)'!I15</f>
        <v>3760</v>
      </c>
      <c r="J16" s="46">
        <f>'[2].CSV]EXPORT(1)'!J15</f>
        <v>0.316</v>
      </c>
      <c r="K16" s="67">
        <f>'[3]Report'!C13</f>
        <v>52</v>
      </c>
      <c r="L16" s="72">
        <f t="shared" si="2"/>
        <v>1800</v>
      </c>
      <c r="M16" s="141">
        <f>'[1]06-02-08'!P17</f>
        <v>222</v>
      </c>
      <c r="N16" s="141">
        <f>'[1]06-02-08'!J17</f>
        <v>1578</v>
      </c>
      <c r="O16" s="9">
        <f>'[2].CSV]EXPORT(1)'!$K15+'[2].CSV]EXPORT(1)'!$N15</f>
        <v>14</v>
      </c>
      <c r="P16" s="67"/>
      <c r="Q16" s="9"/>
      <c r="R16" s="51"/>
    </row>
    <row r="17" spans="1:18" ht="15.75" customHeight="1">
      <c r="A17" s="80" t="s">
        <v>27</v>
      </c>
      <c r="B17" s="9">
        <f>'[2].CSV]EXPORT(1)'!B16</f>
        <v>3127</v>
      </c>
      <c r="C17" s="9">
        <f>'[2].CSV]EXPORT(1)'!C16</f>
        <v>717</v>
      </c>
      <c r="D17" s="46">
        <f>'[2].CSV]EXPORT(1)'!D16</f>
        <v>0.229</v>
      </c>
      <c r="E17" s="29">
        <f>'[2].CSV]EXPORT(1)'!E16</f>
        <v>1530</v>
      </c>
      <c r="F17" s="9">
        <f>'[2].CSV]EXPORT(1)'!F16</f>
        <v>357</v>
      </c>
      <c r="G17" s="46">
        <f>'[2].CSV]EXPORT(1)'!G16</f>
        <v>0.233</v>
      </c>
      <c r="H17" s="29">
        <f>'[2].CSV]EXPORT(1)'!H16</f>
        <v>5033</v>
      </c>
      <c r="I17" s="59">
        <f>'[2].CSV]EXPORT(1)'!I16</f>
        <v>1177</v>
      </c>
      <c r="J17" s="46">
        <f>'[2].CSV]EXPORT(1)'!J16</f>
        <v>0.234</v>
      </c>
      <c r="K17" s="67">
        <f>'[3]Report'!C14</f>
        <v>30</v>
      </c>
      <c r="L17" s="72">
        <f t="shared" si="2"/>
        <v>1593</v>
      </c>
      <c r="M17" s="141">
        <f>'[1]06-02-08'!P18</f>
        <v>159</v>
      </c>
      <c r="N17" s="141">
        <f>'[1]06-02-08'!J18</f>
        <v>1434</v>
      </c>
      <c r="O17" s="9">
        <f>'[2].CSV]EXPORT(1)'!$K16+'[2].CSV]EXPORT(1)'!$N16</f>
        <v>0</v>
      </c>
      <c r="P17" s="67"/>
      <c r="Q17" s="9"/>
      <c r="R17" s="51"/>
    </row>
    <row r="18" spans="1:18" ht="15.75" customHeight="1">
      <c r="A18" s="80" t="s">
        <v>28</v>
      </c>
      <c r="B18" s="9">
        <f>'[2].CSV]EXPORT(1)'!B17</f>
        <v>6238</v>
      </c>
      <c r="C18" s="9">
        <f>'[2].CSV]EXPORT(1)'!C17</f>
        <v>912</v>
      </c>
      <c r="D18" s="46">
        <f>'[2].CSV]EXPORT(1)'!D17</f>
        <v>0.146</v>
      </c>
      <c r="E18" s="29">
        <f>'[2].CSV]EXPORT(1)'!E17</f>
        <v>22138</v>
      </c>
      <c r="F18" s="9">
        <f>'[2].CSV]EXPORT(1)'!F17</f>
        <v>7434</v>
      </c>
      <c r="G18" s="46">
        <f>'[2].CSV]EXPORT(1)'!G17</f>
        <v>0.336</v>
      </c>
      <c r="H18" s="29">
        <f>'[2].CSV]EXPORT(1)'!H17</f>
        <v>36409</v>
      </c>
      <c r="I18" s="59">
        <f>'[2].CSV]EXPORT(1)'!I17</f>
        <v>8993</v>
      </c>
      <c r="J18" s="46">
        <f>'[2].CSV]EXPORT(1)'!J17</f>
        <v>0.247</v>
      </c>
      <c r="K18" s="67">
        <f>'[3]Report'!C15</f>
        <v>86</v>
      </c>
      <c r="L18" s="72">
        <f t="shared" si="2"/>
        <v>3317</v>
      </c>
      <c r="M18" s="141">
        <f>'[1]06-02-08'!P19</f>
        <v>463</v>
      </c>
      <c r="N18" s="141">
        <f>'[1]06-02-08'!J19</f>
        <v>2854</v>
      </c>
      <c r="O18" s="9">
        <f>'[2].CSV]EXPORT(1)'!$K17+'[2].CSV]EXPORT(1)'!$N17</f>
        <v>6213</v>
      </c>
      <c r="P18" s="67"/>
      <c r="Q18" s="9"/>
      <c r="R18" s="51"/>
    </row>
    <row r="19" spans="1:18" ht="15.75" customHeight="1">
      <c r="A19" s="80" t="s">
        <v>29</v>
      </c>
      <c r="B19" s="9">
        <f>'[2].CSV]EXPORT(1)'!B18</f>
        <v>5321</v>
      </c>
      <c r="C19" s="9">
        <f>'[2].CSV]EXPORT(1)'!C18</f>
        <v>1730</v>
      </c>
      <c r="D19" s="46">
        <f>'[2].CSV]EXPORT(1)'!D18</f>
        <v>0.325</v>
      </c>
      <c r="E19" s="29">
        <f>'[2].CSV]EXPORT(1)'!E18</f>
        <v>3356</v>
      </c>
      <c r="F19" s="9">
        <f>'[2].CSV]EXPORT(1)'!F18</f>
        <v>610</v>
      </c>
      <c r="G19" s="46">
        <f>'[2].CSV]EXPORT(1)'!G18</f>
        <v>0.182</v>
      </c>
      <c r="H19" s="29">
        <f>'[2].CSV]EXPORT(1)'!H18</f>
        <v>9093</v>
      </c>
      <c r="I19" s="59">
        <f>'[2].CSV]EXPORT(1)'!I18</f>
        <v>2440</v>
      </c>
      <c r="J19" s="46">
        <f>'[2].CSV]EXPORT(1)'!J18</f>
        <v>0.268</v>
      </c>
      <c r="K19" s="67">
        <f>'[3]Report'!C16</f>
        <v>372</v>
      </c>
      <c r="L19" s="72">
        <f t="shared" si="2"/>
        <v>1650</v>
      </c>
      <c r="M19" s="141">
        <f>'[1]06-02-08'!P22</f>
        <v>122</v>
      </c>
      <c r="N19" s="141">
        <f>'[1]06-02-08'!J22</f>
        <v>1528</v>
      </c>
      <c r="O19" s="9">
        <f>'[2].CSV]EXPORT(1)'!$K18+'[2].CSV]EXPORT(1)'!$N18</f>
        <v>0</v>
      </c>
      <c r="P19" s="67"/>
      <c r="Q19" s="9"/>
      <c r="R19" s="51"/>
    </row>
    <row r="20" spans="1:18" ht="15.75" customHeight="1">
      <c r="A20" s="80" t="s">
        <v>30</v>
      </c>
      <c r="B20" s="9">
        <f>'[2].CSV]EXPORT(1)'!B19</f>
        <v>1344</v>
      </c>
      <c r="C20" s="9">
        <f>'[2].CSV]EXPORT(1)'!C19</f>
        <v>65</v>
      </c>
      <c r="D20" s="46">
        <f>'[2].CSV]EXPORT(1)'!D19</f>
        <v>0.048</v>
      </c>
      <c r="E20" s="29">
        <f>'[2].CSV]EXPORT(1)'!E19</f>
        <v>279</v>
      </c>
      <c r="F20" s="9">
        <f>'[2].CSV]EXPORT(1)'!F19</f>
        <v>13</v>
      </c>
      <c r="G20" s="46">
        <f>'[2].CSV]EXPORT(1)'!G19</f>
        <v>0.047</v>
      </c>
      <c r="H20" s="29">
        <f>'[2].CSV]EXPORT(1)'!H19</f>
        <v>1823</v>
      </c>
      <c r="I20" s="59">
        <f>'[2].CSV]EXPORT(1)'!I19</f>
        <v>117</v>
      </c>
      <c r="J20" s="46">
        <f>'[2].CSV]EXPORT(1)'!J19</f>
        <v>0.064</v>
      </c>
      <c r="K20" s="67">
        <f>'[3]Report'!C17</f>
        <v>10</v>
      </c>
      <c r="L20" s="72">
        <f t="shared" si="2"/>
        <v>1105</v>
      </c>
      <c r="M20" s="141">
        <f>'[1]06-02-08'!P25</f>
        <v>98</v>
      </c>
      <c r="N20" s="141">
        <f>'[1]06-02-08'!J25</f>
        <v>1007</v>
      </c>
      <c r="O20" s="9">
        <f>'[2].CSV]EXPORT(1)'!$K19+'[2].CSV]EXPORT(1)'!$N19</f>
        <v>4</v>
      </c>
      <c r="P20" s="67"/>
      <c r="Q20" s="9"/>
      <c r="R20" s="51"/>
    </row>
    <row r="21" spans="1:18" ht="15.75" customHeight="1">
      <c r="A21" s="80" t="s">
        <v>31</v>
      </c>
      <c r="B21" s="9">
        <f>'[2].CSV]EXPORT(1)'!B20</f>
        <v>2331</v>
      </c>
      <c r="C21" s="9">
        <f>'[2].CSV]EXPORT(1)'!C20</f>
        <v>350</v>
      </c>
      <c r="D21" s="46">
        <f>'[2].CSV]EXPORT(1)'!D20</f>
        <v>0.15</v>
      </c>
      <c r="E21" s="29">
        <f>'[2].CSV]EXPORT(1)'!E20</f>
        <v>816</v>
      </c>
      <c r="F21" s="9">
        <f>'[2].CSV]EXPORT(1)'!F20</f>
        <v>42</v>
      </c>
      <c r="G21" s="46">
        <f>'[2].CSV]EXPORT(1)'!G20</f>
        <v>0.051</v>
      </c>
      <c r="H21" s="29">
        <f>'[2].CSV]EXPORT(1)'!H20</f>
        <v>3419</v>
      </c>
      <c r="I21" s="59">
        <f>'[2].CSV]EXPORT(1)'!I20</f>
        <v>416</v>
      </c>
      <c r="J21" s="46">
        <f>'[2].CSV]EXPORT(1)'!J20</f>
        <v>0.122</v>
      </c>
      <c r="K21" s="67">
        <f>'[3]Report'!C18</f>
        <v>36</v>
      </c>
      <c r="L21" s="72">
        <f t="shared" si="2"/>
        <v>686</v>
      </c>
      <c r="M21" s="141">
        <f>'[1]06-02-08'!P26</f>
        <v>108</v>
      </c>
      <c r="N21" s="141">
        <f>'[1]06-02-08'!J26</f>
        <v>578</v>
      </c>
      <c r="O21" s="9">
        <f>'[2].CSV]EXPORT(1)'!$K20+'[2].CSV]EXPORT(1)'!$N20</f>
        <v>0</v>
      </c>
      <c r="P21" s="67"/>
      <c r="Q21" s="9"/>
      <c r="R21" s="51"/>
    </row>
    <row r="22" spans="1:18" ht="15.75" customHeight="1">
      <c r="A22" s="80" t="s">
        <v>32</v>
      </c>
      <c r="B22" s="9">
        <f>'[2].CSV]EXPORT(1)'!B21</f>
        <v>612</v>
      </c>
      <c r="C22" s="9">
        <f>'[2].CSV]EXPORT(1)'!C21</f>
        <v>150</v>
      </c>
      <c r="D22" s="46">
        <f>'[2].CSV]EXPORT(1)'!D21</f>
        <v>0.245</v>
      </c>
      <c r="E22" s="29">
        <f>'[2].CSV]EXPORT(1)'!E21</f>
        <v>97</v>
      </c>
      <c r="F22" s="9">
        <f>'[2].CSV]EXPORT(1)'!F21</f>
        <v>3</v>
      </c>
      <c r="G22" s="46">
        <f>'[2].CSV]EXPORT(1)'!G21</f>
        <v>0.031</v>
      </c>
      <c r="H22" s="29">
        <f>'[2].CSV]EXPORT(1)'!H21</f>
        <v>747</v>
      </c>
      <c r="I22" s="59">
        <f>'[2].CSV]EXPORT(1)'!I21</f>
        <v>155</v>
      </c>
      <c r="J22" s="46">
        <f>'[2].CSV]EXPORT(1)'!J21</f>
        <v>0.207</v>
      </c>
      <c r="K22" s="67">
        <f>'[3]Report'!C19</f>
        <v>2</v>
      </c>
      <c r="L22" s="72">
        <f t="shared" si="2"/>
        <v>314</v>
      </c>
      <c r="M22" s="141">
        <f>'[1]06-02-08'!P27</f>
        <v>45</v>
      </c>
      <c r="N22" s="141">
        <f>'[1]06-02-08'!J27</f>
        <v>269</v>
      </c>
      <c r="O22" s="9">
        <f>'[2].CSV]EXPORT(1)'!$K21+'[2].CSV]EXPORT(1)'!$N21</f>
        <v>0</v>
      </c>
      <c r="P22" s="67"/>
      <c r="Q22" s="9"/>
      <c r="R22" s="51"/>
    </row>
    <row r="23" spans="1:18" ht="15.75" customHeight="1">
      <c r="A23" s="80" t="s">
        <v>33</v>
      </c>
      <c r="B23" s="9">
        <f>'[2].CSV]EXPORT(1)'!B22</f>
        <v>585</v>
      </c>
      <c r="C23" s="9">
        <f>'[2].CSV]EXPORT(1)'!C22</f>
        <v>65</v>
      </c>
      <c r="D23" s="46">
        <f>'[2].CSV]EXPORT(1)'!D22</f>
        <v>0.111</v>
      </c>
      <c r="E23" s="29">
        <f>'[2].CSV]EXPORT(1)'!E22</f>
        <v>291</v>
      </c>
      <c r="F23" s="9">
        <f>'[2].CSV]EXPORT(1)'!F22</f>
        <v>93</v>
      </c>
      <c r="G23" s="93">
        <f>'[2].CSV]EXPORT(1)'!G22</f>
        <v>0.32</v>
      </c>
      <c r="H23" s="29">
        <f>'[2].CSV]EXPORT(1)'!H22</f>
        <v>984</v>
      </c>
      <c r="I23" s="59">
        <f>'[2].CSV]EXPORT(1)'!I22</f>
        <v>199</v>
      </c>
      <c r="J23" s="46">
        <f>'[2].CSV]EXPORT(1)'!J22</f>
        <v>0.202</v>
      </c>
      <c r="K23" s="67">
        <f>'[3]Report'!C20</f>
        <v>5</v>
      </c>
      <c r="L23" s="72">
        <f>SUM(M23:N23)</f>
        <v>523</v>
      </c>
      <c r="M23" s="141">
        <f>'[1]06-02-08'!P30</f>
        <v>5</v>
      </c>
      <c r="N23" s="141">
        <f>'[1]06-02-08'!J30</f>
        <v>518</v>
      </c>
      <c r="O23" s="9">
        <f>'[2].CSV]EXPORT(1)'!$K22+'[2].CSV]EXPORT(1)'!$N22</f>
        <v>4</v>
      </c>
      <c r="P23" s="67"/>
      <c r="Q23" s="9"/>
      <c r="R23" s="51"/>
    </row>
    <row r="24" spans="1:18" ht="16.5" customHeight="1">
      <c r="A24" s="82" t="s">
        <v>34</v>
      </c>
      <c r="B24" s="13"/>
      <c r="C24" s="13"/>
      <c r="D24" s="111"/>
      <c r="E24" s="13"/>
      <c r="F24" s="13"/>
      <c r="G24" s="112"/>
      <c r="H24" s="113"/>
      <c r="I24" s="113"/>
      <c r="J24" s="33"/>
      <c r="K24" s="69"/>
      <c r="L24" s="87"/>
      <c r="M24" s="69"/>
      <c r="N24" s="69"/>
      <c r="O24" s="88"/>
      <c r="P24" s="96"/>
      <c r="Q24" s="88"/>
      <c r="R24" s="53"/>
    </row>
    <row r="25" spans="1:18" ht="15.75" customHeight="1">
      <c r="A25" s="80" t="s">
        <v>35</v>
      </c>
      <c r="B25" s="9">
        <f>'[2].CSV]EXPORT(1)'!B23</f>
        <v>19030</v>
      </c>
      <c r="C25" s="9">
        <f>'[2].CSV]EXPORT(1)'!C23</f>
        <v>6420</v>
      </c>
      <c r="D25" s="46">
        <f>'[2].CSV]EXPORT(1)'!D23</f>
        <v>0.337</v>
      </c>
      <c r="E25" s="29">
        <f>'[2].CSV]EXPORT(1)'!E23</f>
        <v>5799</v>
      </c>
      <c r="F25" s="9">
        <f>'[2].CSV]EXPORT(1)'!F23</f>
        <v>2147</v>
      </c>
      <c r="G25" s="46">
        <f>'[2].CSV]EXPORT(1)'!G23</f>
        <v>0.37</v>
      </c>
      <c r="H25" s="29">
        <f>'[2].CSV]EXPORT(1)'!H23</f>
        <v>29267</v>
      </c>
      <c r="I25" s="59">
        <f>'[2].CSV]EXPORT(1)'!I23</f>
        <v>11166</v>
      </c>
      <c r="J25" s="46">
        <f>'[2].CSV]EXPORT(1)'!J23</f>
        <v>0.382</v>
      </c>
      <c r="K25" s="67">
        <f>'[3]Report'!C22</f>
        <v>415</v>
      </c>
      <c r="L25" s="72">
        <f>SUM(M25:N25)</f>
        <v>6305</v>
      </c>
      <c r="M25" s="141">
        <f>'[1]06-02-08'!P32</f>
        <v>238</v>
      </c>
      <c r="N25" s="141">
        <f>'[1]06-02-08'!J32</f>
        <v>6067</v>
      </c>
      <c r="O25" s="10">
        <f>'[2].CSV]EXPORT(1)'!$K23+'[2].CSV]EXPORT(1)'!$N23</f>
        <v>8</v>
      </c>
      <c r="P25" s="97">
        <v>4886</v>
      </c>
      <c r="Q25" s="10">
        <v>0</v>
      </c>
      <c r="R25" s="51"/>
    </row>
    <row r="26" spans="1:18" ht="15.75" customHeight="1">
      <c r="A26" s="80" t="s">
        <v>36</v>
      </c>
      <c r="B26" s="9">
        <f>'[2].CSV]EXPORT(1)'!B24</f>
        <v>7633</v>
      </c>
      <c r="C26" s="9">
        <f>'[2].CSV]EXPORT(1)'!C24</f>
        <v>1276</v>
      </c>
      <c r="D26" s="46">
        <f>'[2].CSV]EXPORT(1)'!D24</f>
        <v>0.167</v>
      </c>
      <c r="E26" s="29">
        <f>'[2].CSV]EXPORT(1)'!E24</f>
        <v>1532</v>
      </c>
      <c r="F26" s="9">
        <f>'[2].CSV]EXPORT(1)'!F24</f>
        <v>84</v>
      </c>
      <c r="G26" s="46">
        <f>'[2].CSV]EXPORT(1)'!G24</f>
        <v>0.055</v>
      </c>
      <c r="H26" s="29">
        <f>'[2].CSV]EXPORT(1)'!H24</f>
        <v>10269</v>
      </c>
      <c r="I26" s="59">
        <f>'[2].CSV]EXPORT(1)'!I24</f>
        <v>1562</v>
      </c>
      <c r="J26" s="46">
        <f>'[2].CSV]EXPORT(1)'!J24</f>
        <v>0.152</v>
      </c>
      <c r="K26" s="67">
        <f>'[3]Report'!C23</f>
        <v>207</v>
      </c>
      <c r="L26" s="72">
        <f aca="true" t="shared" si="3" ref="L26:L36">SUM(M26:N26)</f>
        <v>3336</v>
      </c>
      <c r="M26" s="141">
        <f>'[1]06-02-08'!P33</f>
        <v>494</v>
      </c>
      <c r="N26" s="141">
        <f>'[1]06-02-08'!J33</f>
        <v>2842</v>
      </c>
      <c r="O26" s="10">
        <f>'[2].CSV]EXPORT(1)'!$K24+'[2].CSV]EXPORT(1)'!$N24</f>
        <v>6</v>
      </c>
      <c r="P26" s="72"/>
      <c r="Q26" s="10"/>
      <c r="R26" s="51"/>
    </row>
    <row r="27" spans="1:18" ht="15.75" customHeight="1">
      <c r="A27" s="80" t="s">
        <v>37</v>
      </c>
      <c r="B27" s="9">
        <f>'[2].CSV]EXPORT(1)'!B25</f>
        <v>3522</v>
      </c>
      <c r="C27" s="9">
        <f>'[2].CSV]EXPORT(1)'!C25</f>
        <v>897</v>
      </c>
      <c r="D27" s="46">
        <f>'[2].CSV]EXPORT(1)'!D25</f>
        <v>0.255</v>
      </c>
      <c r="E27" s="29">
        <f>'[2].CSV]EXPORT(1)'!E25</f>
        <v>1703</v>
      </c>
      <c r="F27" s="9">
        <f>'[2].CSV]EXPORT(1)'!F25</f>
        <v>448</v>
      </c>
      <c r="G27" s="46">
        <f>'[2].CSV]EXPORT(1)'!G25</f>
        <v>0.263</v>
      </c>
      <c r="H27" s="29">
        <f>'[2].CSV]EXPORT(1)'!H25</f>
        <v>5957</v>
      </c>
      <c r="I27" s="59">
        <f>'[2].CSV]EXPORT(1)'!I25</f>
        <v>1655</v>
      </c>
      <c r="J27" s="46">
        <f>'[2].CSV]EXPORT(1)'!J25</f>
        <v>0.278</v>
      </c>
      <c r="K27" s="67">
        <f>'[3]Report'!C24</f>
        <v>12</v>
      </c>
      <c r="L27" s="72">
        <f t="shared" si="3"/>
        <v>2171</v>
      </c>
      <c r="M27" s="141">
        <f>'[1]06-02-08'!P34</f>
        <v>223</v>
      </c>
      <c r="N27" s="141">
        <f>'[1]06-02-08'!J34</f>
        <v>1948</v>
      </c>
      <c r="O27" s="10">
        <f>'[2].CSV]EXPORT(1)'!$K25+'[2].CSV]EXPORT(1)'!$N25</f>
        <v>2</v>
      </c>
      <c r="P27" s="72"/>
      <c r="Q27" s="10"/>
      <c r="R27" s="51"/>
    </row>
    <row r="28" spans="1:18" ht="15.75" customHeight="1">
      <c r="A28" s="80" t="s">
        <v>38</v>
      </c>
      <c r="B28" s="9">
        <f>'[2].CSV]EXPORT(1)'!B26</f>
        <v>5387</v>
      </c>
      <c r="C28" s="9">
        <f>'[2].CSV]EXPORT(1)'!C26</f>
        <v>1956</v>
      </c>
      <c r="D28" s="46">
        <f>'[2].CSV]EXPORT(1)'!D26</f>
        <v>0.363</v>
      </c>
      <c r="E28" s="29">
        <f>'[2].CSV]EXPORT(1)'!E26</f>
        <v>2729</v>
      </c>
      <c r="F28" s="9">
        <f>'[2].CSV]EXPORT(1)'!F26</f>
        <v>676</v>
      </c>
      <c r="G28" s="46">
        <f>'[2].CSV]EXPORT(1)'!G26</f>
        <v>0.248</v>
      </c>
      <c r="H28" s="29">
        <f>'[2].CSV]EXPORT(1)'!H26</f>
        <v>8772</v>
      </c>
      <c r="I28" s="59">
        <f>'[2].CSV]EXPORT(1)'!I26</f>
        <v>2780</v>
      </c>
      <c r="J28" s="46">
        <f>'[2].CSV]EXPORT(1)'!J26</f>
        <v>0.317</v>
      </c>
      <c r="K28" s="67">
        <f>'[3]Report'!C25</f>
        <v>53</v>
      </c>
      <c r="L28" s="72">
        <f t="shared" si="3"/>
        <v>1992</v>
      </c>
      <c r="M28" s="141">
        <f>'[1]06-02-08'!P35</f>
        <v>262</v>
      </c>
      <c r="N28" s="141">
        <f>'[1]06-02-08'!J35</f>
        <v>1730</v>
      </c>
      <c r="O28" s="10">
        <f>'[2].CSV]EXPORT(1)'!$K26+'[2].CSV]EXPORT(1)'!$N26</f>
        <v>0</v>
      </c>
      <c r="P28" s="72"/>
      <c r="Q28" s="10"/>
      <c r="R28" s="51"/>
    </row>
    <row r="29" spans="1:18" ht="15.75" customHeight="1">
      <c r="A29" s="80" t="s">
        <v>39</v>
      </c>
      <c r="B29" s="9">
        <f>'[2].CSV]EXPORT(1)'!B27</f>
        <v>5512</v>
      </c>
      <c r="C29" s="9">
        <f>'[2].CSV]EXPORT(1)'!C27</f>
        <v>1105</v>
      </c>
      <c r="D29" s="46">
        <f>'[2].CSV]EXPORT(1)'!D27</f>
        <v>0.2</v>
      </c>
      <c r="E29" s="29">
        <f>'[2].CSV]EXPORT(1)'!E27</f>
        <v>1673</v>
      </c>
      <c r="F29" s="9">
        <f>'[2].CSV]EXPORT(1)'!F27</f>
        <v>252</v>
      </c>
      <c r="G29" s="46">
        <f>'[2].CSV]EXPORT(1)'!G27</f>
        <v>0.151</v>
      </c>
      <c r="H29" s="29">
        <f>'[2].CSV]EXPORT(1)'!H27</f>
        <v>8078</v>
      </c>
      <c r="I29" s="59">
        <f>'[2].CSV]EXPORT(1)'!I27</f>
        <v>1548</v>
      </c>
      <c r="J29" s="46">
        <f>'[2].CSV]EXPORT(1)'!J27</f>
        <v>0.192</v>
      </c>
      <c r="K29" s="67">
        <f>'[3]Report'!C26</f>
        <v>280</v>
      </c>
      <c r="L29" s="72">
        <f t="shared" si="3"/>
        <v>2163</v>
      </c>
      <c r="M29" s="141">
        <f>'[1]06-02-08'!P36</f>
        <v>220</v>
      </c>
      <c r="N29" s="141">
        <f>'[1]06-02-08'!J36</f>
        <v>1943</v>
      </c>
      <c r="O29" s="10">
        <f>'[2].CSV]EXPORT(1)'!$K27+'[2].CSV]EXPORT(1)'!$N27</f>
        <v>1</v>
      </c>
      <c r="P29" s="72"/>
      <c r="Q29" s="10"/>
      <c r="R29" s="51"/>
    </row>
    <row r="30" spans="1:18" ht="15.75" customHeight="1">
      <c r="A30" s="80" t="s">
        <v>40</v>
      </c>
      <c r="B30" s="9">
        <f>'[2].CSV]EXPORT(1)'!B28</f>
        <v>10469</v>
      </c>
      <c r="C30" s="9">
        <f>'[2].CSV]EXPORT(1)'!C28</f>
        <v>3105</v>
      </c>
      <c r="D30" s="46">
        <f>'[2].CSV]EXPORT(1)'!D28</f>
        <v>0.297</v>
      </c>
      <c r="E30" s="29">
        <f>'[2].CSV]EXPORT(1)'!E28</f>
        <v>5245</v>
      </c>
      <c r="F30" s="9">
        <f>'[2].CSV]EXPORT(1)'!F28</f>
        <v>1434</v>
      </c>
      <c r="G30" s="46">
        <f>'[2].CSV]EXPORT(1)'!G28</f>
        <v>0.273</v>
      </c>
      <c r="H30" s="29">
        <f>'[2].CSV]EXPORT(1)'!H28</f>
        <v>19240</v>
      </c>
      <c r="I30" s="59">
        <f>'[2].CSV]EXPORT(1)'!I28</f>
        <v>6317</v>
      </c>
      <c r="J30" s="46">
        <f>'[2].CSV]EXPORT(1)'!J28</f>
        <v>0.328</v>
      </c>
      <c r="K30" s="67">
        <f>'[3]Report'!C27</f>
        <v>100</v>
      </c>
      <c r="L30" s="72">
        <f t="shared" si="3"/>
        <v>8301</v>
      </c>
      <c r="M30" s="141">
        <f>'[1]06-02-08'!P37</f>
        <v>626</v>
      </c>
      <c r="N30" s="141">
        <f>'[1]06-02-08'!J37</f>
        <v>7675</v>
      </c>
      <c r="O30" s="10">
        <f>'[2].CSV]EXPORT(1)'!$K28+'[2].CSV]EXPORT(1)'!$N28</f>
        <v>3</v>
      </c>
      <c r="P30" s="72"/>
      <c r="Q30" s="10"/>
      <c r="R30" s="51"/>
    </row>
    <row r="31" spans="1:18" ht="15.75" customHeight="1">
      <c r="A31" s="80" t="s">
        <v>41</v>
      </c>
      <c r="B31" s="9">
        <f>'[2].CSV]EXPORT(1)'!B29</f>
        <v>10733</v>
      </c>
      <c r="C31" s="9">
        <f>'[2].CSV]EXPORT(1)'!C29</f>
        <v>1518</v>
      </c>
      <c r="D31" s="46">
        <f>'[2].CSV]EXPORT(1)'!D29</f>
        <v>0.141</v>
      </c>
      <c r="E31" s="29">
        <f>'[2].CSV]EXPORT(1)'!E29</f>
        <v>2025</v>
      </c>
      <c r="F31" s="9">
        <f>'[2].CSV]EXPORT(1)'!F29</f>
        <v>76</v>
      </c>
      <c r="G31" s="46">
        <f>'[2].CSV]EXPORT(1)'!G29</f>
        <v>0.038</v>
      </c>
      <c r="H31" s="29">
        <f>'[2].CSV]EXPORT(1)'!H29</f>
        <v>14074</v>
      </c>
      <c r="I31" s="59">
        <f>'[2].CSV]EXPORT(1)'!I29</f>
        <v>2025</v>
      </c>
      <c r="J31" s="46">
        <f>'[2].CSV]EXPORT(1)'!J29</f>
        <v>0.144</v>
      </c>
      <c r="K31" s="67">
        <f>'[3]Report'!C28</f>
        <v>241</v>
      </c>
      <c r="L31" s="72">
        <f t="shared" si="3"/>
        <v>4177</v>
      </c>
      <c r="M31" s="141">
        <f>'[1]06-02-08'!P38</f>
        <v>535</v>
      </c>
      <c r="N31" s="141">
        <f>'[1]06-02-08'!J38</f>
        <v>3642</v>
      </c>
      <c r="O31" s="10">
        <f>'[2].CSV]EXPORT(1)'!$K29+'[2].CSV]EXPORT(1)'!$N29</f>
        <v>1</v>
      </c>
      <c r="P31" s="72"/>
      <c r="Q31" s="10"/>
      <c r="R31" s="51"/>
    </row>
    <row r="32" spans="1:18" ht="15.75" customHeight="1">
      <c r="A32" s="80" t="s">
        <v>42</v>
      </c>
      <c r="B32" s="9">
        <f>'[2].CSV]EXPORT(1)'!B30</f>
        <v>14167</v>
      </c>
      <c r="C32" s="9">
        <f>'[2].CSV]EXPORT(1)'!C30</f>
        <v>3938</v>
      </c>
      <c r="D32" s="46">
        <f>'[2].CSV]EXPORT(1)'!D30</f>
        <v>0.278</v>
      </c>
      <c r="E32" s="29">
        <f>'[2].CSV]EXPORT(1)'!E30</f>
        <v>2503</v>
      </c>
      <c r="F32" s="9">
        <f>'[2].CSV]EXPORT(1)'!F30</f>
        <v>248</v>
      </c>
      <c r="G32" s="46">
        <f>'[2].CSV]EXPORT(1)'!G30</f>
        <v>0.099</v>
      </c>
      <c r="H32" s="29">
        <f>'[2].CSV]EXPORT(1)'!H30</f>
        <v>18099</v>
      </c>
      <c r="I32" s="59">
        <f>'[2].CSV]EXPORT(1)'!I30</f>
        <v>4253</v>
      </c>
      <c r="J32" s="46">
        <f>'[2].CSV]EXPORT(1)'!J30</f>
        <v>0.235</v>
      </c>
      <c r="K32" s="67">
        <f>'[3]Report'!C29</f>
        <v>1136</v>
      </c>
      <c r="L32" s="72">
        <f t="shared" si="3"/>
        <v>3799</v>
      </c>
      <c r="M32" s="141">
        <f>'[1]06-02-08'!P39</f>
        <v>543</v>
      </c>
      <c r="N32" s="141">
        <f>'[1]06-02-08'!J39</f>
        <v>3256</v>
      </c>
      <c r="O32" s="10">
        <f>'[2].CSV]EXPORT(1)'!$K30+'[2].CSV]EXPORT(1)'!$N30</f>
        <v>74</v>
      </c>
      <c r="P32" s="72"/>
      <c r="Q32" s="10">
        <v>0</v>
      </c>
      <c r="R32" s="51"/>
    </row>
    <row r="33" spans="1:18" ht="15.75" customHeight="1">
      <c r="A33" s="80" t="s">
        <v>43</v>
      </c>
      <c r="B33" s="9">
        <f>'[2].CSV]EXPORT(1)'!B31</f>
        <v>4400</v>
      </c>
      <c r="C33" s="9">
        <f>'[2].CSV]EXPORT(1)'!C31</f>
        <v>767</v>
      </c>
      <c r="D33" s="46">
        <f>'[2].CSV]EXPORT(1)'!D31</f>
        <v>0.174</v>
      </c>
      <c r="E33" s="29">
        <f>'[2].CSV]EXPORT(1)'!E31</f>
        <v>1053</v>
      </c>
      <c r="F33" s="9">
        <f>'[2].CSV]EXPORT(1)'!F31</f>
        <v>75</v>
      </c>
      <c r="G33" s="46">
        <f>'[2].CSV]EXPORT(1)'!G31</f>
        <v>0.071</v>
      </c>
      <c r="H33" s="29">
        <f>'[2].CSV]EXPORT(1)'!H31</f>
        <v>6035</v>
      </c>
      <c r="I33" s="59">
        <f>'[2].CSV]EXPORT(1)'!I31</f>
        <v>971</v>
      </c>
      <c r="J33" s="46">
        <f>'[2].CSV]EXPORT(1)'!J31</f>
        <v>0.161</v>
      </c>
      <c r="K33" s="67">
        <f>'[3]Report'!C30</f>
        <v>38</v>
      </c>
      <c r="L33" s="72">
        <f t="shared" si="3"/>
        <v>2794</v>
      </c>
      <c r="M33" s="141">
        <f>'[1]06-02-08'!P40</f>
        <v>276</v>
      </c>
      <c r="N33" s="141">
        <f>'[1]06-02-08'!J40</f>
        <v>2518</v>
      </c>
      <c r="O33" s="10">
        <f>'[2].CSV]EXPORT(1)'!$K31+'[2].CSV]EXPORT(1)'!$N31</f>
        <v>1</v>
      </c>
      <c r="P33" s="72"/>
      <c r="Q33" s="10"/>
      <c r="R33" s="51"/>
    </row>
    <row r="34" spans="1:18" ht="15.75" customHeight="1">
      <c r="A34" s="80" t="s">
        <v>44</v>
      </c>
      <c r="B34" s="9">
        <f>'[2].CSV]EXPORT(1)'!B32</f>
        <v>24523</v>
      </c>
      <c r="C34" s="9">
        <f>'[2].CSV]EXPORT(1)'!C32</f>
        <v>4096</v>
      </c>
      <c r="D34" s="46">
        <f>'[2].CSV]EXPORT(1)'!D32</f>
        <v>0.167</v>
      </c>
      <c r="E34" s="29">
        <f>'[2].CSV]EXPORT(1)'!E32</f>
        <v>9891</v>
      </c>
      <c r="F34" s="9">
        <f>'[2].CSV]EXPORT(1)'!F32</f>
        <v>2291</v>
      </c>
      <c r="G34" s="46">
        <f>'[2].CSV]EXPORT(1)'!G32</f>
        <v>0.232</v>
      </c>
      <c r="H34" s="29">
        <f>'[2].CSV]EXPORT(1)'!H32</f>
        <v>38713</v>
      </c>
      <c r="I34" s="59">
        <f>'[2].CSV]EXPORT(1)'!I32</f>
        <v>7864</v>
      </c>
      <c r="J34" s="46">
        <f>'[2].CSV]EXPORT(1)'!J32</f>
        <v>0.203</v>
      </c>
      <c r="K34" s="67">
        <f>'[3]Report'!C31</f>
        <v>909</v>
      </c>
      <c r="L34" s="72">
        <f t="shared" si="3"/>
        <v>7421</v>
      </c>
      <c r="M34" s="141">
        <f>'[1]06-02-08'!P41</f>
        <v>1548</v>
      </c>
      <c r="N34" s="141">
        <f>'[1]06-02-08'!J41</f>
        <v>5873</v>
      </c>
      <c r="O34" s="10">
        <f>'[2].CSV]EXPORT(1)'!$K32+'[2].CSV]EXPORT(1)'!$N32</f>
        <v>242</v>
      </c>
      <c r="P34" s="72"/>
      <c r="Q34" s="10">
        <v>0</v>
      </c>
      <c r="R34" s="51"/>
    </row>
    <row r="35" spans="1:18" ht="15.75" customHeight="1">
      <c r="A35" s="80" t="s">
        <v>45</v>
      </c>
      <c r="B35" s="9">
        <f>'[2].CSV]EXPORT(1)'!B33</f>
        <v>995</v>
      </c>
      <c r="C35" s="9">
        <f>'[2].CSV]EXPORT(1)'!C33</f>
        <v>606</v>
      </c>
      <c r="D35" s="46">
        <f>'[2].CSV]EXPORT(1)'!D33</f>
        <v>0.609</v>
      </c>
      <c r="E35" s="29">
        <f>'[2].CSV]EXPORT(1)'!E33</f>
        <v>350</v>
      </c>
      <c r="F35" s="9">
        <f>'[2].CSV]EXPORT(1)'!F33</f>
        <v>163</v>
      </c>
      <c r="G35" s="46">
        <f>'[2].CSV]EXPORT(1)'!G33</f>
        <v>0.466</v>
      </c>
      <c r="H35" s="29">
        <f>'[2].CSV]EXPORT(1)'!H33</f>
        <v>1434</v>
      </c>
      <c r="I35" s="59">
        <f>'[2].CSV]EXPORT(1)'!I33</f>
        <v>819</v>
      </c>
      <c r="J35" s="46">
        <f>'[2].CSV]EXPORT(1)'!J33</f>
        <v>0.571</v>
      </c>
      <c r="K35" s="67">
        <f>'[3]Report'!C32</f>
        <v>7</v>
      </c>
      <c r="L35" s="72">
        <f t="shared" si="3"/>
        <v>164</v>
      </c>
      <c r="M35" s="141">
        <f>'[1]06-02-08'!P42</f>
        <v>9</v>
      </c>
      <c r="N35" s="141">
        <f>'[1]06-02-08'!J42</f>
        <v>155</v>
      </c>
      <c r="O35" s="10">
        <f>'[2].CSV]EXPORT(1)'!$K33+'[2].CSV]EXPORT(1)'!$N33</f>
        <v>8</v>
      </c>
      <c r="P35" s="72"/>
      <c r="Q35" s="10"/>
      <c r="R35" s="51"/>
    </row>
    <row r="36" spans="1:18" ht="15.75" customHeight="1">
      <c r="A36" s="81" t="s">
        <v>46</v>
      </c>
      <c r="B36" s="12">
        <f>'[2].CSV]EXPORT(1)'!B34</f>
        <v>18301</v>
      </c>
      <c r="C36" s="12">
        <f>'[2].CSV]EXPORT(1)'!C34</f>
        <v>4726</v>
      </c>
      <c r="D36" s="61">
        <f>'[2].CSV]EXPORT(1)'!D34</f>
        <v>0.258</v>
      </c>
      <c r="E36" s="65">
        <f>'[2].CSV]EXPORT(1)'!E34</f>
        <v>5493</v>
      </c>
      <c r="F36" s="12">
        <f>'[2].CSV]EXPORT(1)'!F34</f>
        <v>945</v>
      </c>
      <c r="G36" s="61">
        <f>'[2].CSV]EXPORT(1)'!G34</f>
        <v>0.172</v>
      </c>
      <c r="H36" s="65">
        <f>'[2].CSV]EXPORT(1)'!H34</f>
        <v>29529</v>
      </c>
      <c r="I36" s="60">
        <f>'[2].CSV]EXPORT(1)'!I34</f>
        <v>7926</v>
      </c>
      <c r="J36" s="61">
        <f>'[2].CSV]EXPORT(1)'!J34</f>
        <v>0.268</v>
      </c>
      <c r="K36" s="68">
        <f>'[3]Report'!C33</f>
        <v>2509</v>
      </c>
      <c r="L36" s="77">
        <f t="shared" si="3"/>
        <v>5319</v>
      </c>
      <c r="M36" s="142">
        <f>'[1]06-02-08'!P43</f>
        <v>539</v>
      </c>
      <c r="N36" s="142">
        <f>'[1]06-02-08'!J43</f>
        <v>4780</v>
      </c>
      <c r="O36" s="14">
        <f>'[2].CSV]EXPORT(1)'!$K34+'[2].CSV]EXPORT(1)'!$N34</f>
        <v>5</v>
      </c>
      <c r="P36" s="12"/>
      <c r="Q36" s="14"/>
      <c r="R36" s="52">
        <v>39582</v>
      </c>
    </row>
    <row r="37" spans="1:18" ht="16.5" customHeight="1">
      <c r="A37" s="1" t="s">
        <v>47</v>
      </c>
      <c r="B37" s="32"/>
      <c r="C37" s="13"/>
      <c r="D37" s="33"/>
      <c r="E37" s="34"/>
      <c r="F37" s="13"/>
      <c r="G37" s="33"/>
      <c r="H37" s="34"/>
      <c r="I37" s="34"/>
      <c r="J37" s="38"/>
      <c r="K37" s="67"/>
      <c r="L37" s="66"/>
      <c r="M37" s="74"/>
      <c r="N37" s="74"/>
      <c r="O37" s="74"/>
      <c r="P37" s="83"/>
      <c r="Q37" s="83"/>
      <c r="R37" s="53"/>
    </row>
    <row r="38" spans="1:18" ht="15.75" customHeight="1">
      <c r="A38" s="8" t="s">
        <v>48</v>
      </c>
      <c r="B38" s="9">
        <f>'[2].CSV]EXPORT(1)'!B35</f>
        <v>9641</v>
      </c>
      <c r="C38" s="9">
        <f>'[2].CSV]EXPORT(1)'!C35</f>
        <v>2654</v>
      </c>
      <c r="D38" s="46">
        <f>'[2].CSV]EXPORT(1)'!D35</f>
        <v>0.275</v>
      </c>
      <c r="E38" s="29">
        <f>'[2].CSV]EXPORT(1)'!E35</f>
        <v>4627</v>
      </c>
      <c r="F38" s="9">
        <f>'[2].CSV]EXPORT(1)'!F35</f>
        <v>1544</v>
      </c>
      <c r="G38" s="46">
        <f>'[2].CSV]EXPORT(1)'!G35</f>
        <v>0.334</v>
      </c>
      <c r="H38" s="29">
        <f>'[2].CSV]EXPORT(1)'!H35</f>
        <v>15419</v>
      </c>
      <c r="I38" s="59">
        <f>'[2].CSV]EXPORT(1)'!I35</f>
        <v>4824</v>
      </c>
      <c r="J38" s="46">
        <f>'[2].CSV]EXPORT(1)'!J35</f>
        <v>0.313</v>
      </c>
      <c r="K38" s="67">
        <f>'[3]Report'!C35</f>
        <v>185</v>
      </c>
      <c r="L38" s="73">
        <f aca="true" t="shared" si="4" ref="L38:L45">SUM(M38:N38)</f>
        <v>4360</v>
      </c>
      <c r="M38" s="143">
        <f>'[1]06-02-08'!P45</f>
        <v>181</v>
      </c>
      <c r="N38" s="143">
        <f>'[1]06-02-08'!J45</f>
        <v>4179</v>
      </c>
      <c r="O38" s="10">
        <f>'[2].CSV]EXPORT(1)'!$K35+'[2].CSV]EXPORT(1)'!$N35</f>
        <v>4</v>
      </c>
      <c r="P38" s="67"/>
      <c r="Q38" s="83"/>
      <c r="R38" s="51"/>
    </row>
    <row r="39" spans="1:18" ht="15.75" customHeight="1">
      <c r="A39" s="8" t="s">
        <v>49</v>
      </c>
      <c r="B39" s="9">
        <f>'[2].CSV]EXPORT(1)'!B36</f>
        <v>3750</v>
      </c>
      <c r="C39" s="9">
        <f>'[2].CSV]EXPORT(1)'!C36</f>
        <v>782</v>
      </c>
      <c r="D39" s="46">
        <f>'[2].CSV]EXPORT(1)'!D36</f>
        <v>0.209</v>
      </c>
      <c r="E39" s="29">
        <f>'[2].CSV]EXPORT(1)'!E36</f>
        <v>893</v>
      </c>
      <c r="F39" s="9">
        <f>'[2].CSV]EXPORT(1)'!F36</f>
        <v>102</v>
      </c>
      <c r="G39" s="46">
        <f>'[2].CSV]EXPORT(1)'!G36</f>
        <v>0.114</v>
      </c>
      <c r="H39" s="29">
        <f>'[2].CSV]EXPORT(1)'!H36</f>
        <v>5668</v>
      </c>
      <c r="I39" s="59">
        <f>'[2].CSV]EXPORT(1)'!I36</f>
        <v>1268</v>
      </c>
      <c r="J39" s="46">
        <f>'[2].CSV]EXPORT(1)'!J36</f>
        <v>0.224</v>
      </c>
      <c r="K39" s="67">
        <f>'[3]Report'!C36</f>
        <v>40</v>
      </c>
      <c r="L39" s="73">
        <f t="shared" si="4"/>
        <v>1359</v>
      </c>
      <c r="M39" s="143">
        <f>'[1]06-02-08'!P46</f>
        <v>92</v>
      </c>
      <c r="N39" s="143">
        <f>'[1]06-02-08'!J46</f>
        <v>1267</v>
      </c>
      <c r="O39" s="10">
        <f>'[2].CSV]EXPORT(1)'!$K36+'[2].CSV]EXPORT(1)'!$N36</f>
        <v>2</v>
      </c>
      <c r="P39" s="67"/>
      <c r="Q39" s="83"/>
      <c r="R39" s="51"/>
    </row>
    <row r="40" spans="1:18" ht="15.75" customHeight="1">
      <c r="A40" s="8" t="s">
        <v>50</v>
      </c>
      <c r="B40" s="9">
        <f>'[2].CSV]EXPORT(1)'!B37</f>
        <v>1437</v>
      </c>
      <c r="C40" s="9">
        <f>'[2].CSV]EXPORT(1)'!C37</f>
        <v>120</v>
      </c>
      <c r="D40" s="46">
        <f>'[2].CSV]EXPORT(1)'!D37</f>
        <v>0.084</v>
      </c>
      <c r="E40" s="29">
        <f>'[2].CSV]EXPORT(1)'!E37</f>
        <v>239</v>
      </c>
      <c r="F40" s="9">
        <f>'[2].CSV]EXPORT(1)'!F37</f>
        <v>4</v>
      </c>
      <c r="G40" s="46">
        <f>'[2].CSV]EXPORT(1)'!G37</f>
        <v>0.017</v>
      </c>
      <c r="H40" s="29">
        <f>'[2].CSV]EXPORT(1)'!H37</f>
        <v>1805</v>
      </c>
      <c r="I40" s="59">
        <f>'[2].CSV]EXPORT(1)'!I37</f>
        <v>128</v>
      </c>
      <c r="J40" s="46">
        <f>'[2].CSV]EXPORT(1)'!J37</f>
        <v>0.071</v>
      </c>
      <c r="K40" s="67">
        <f>'[3]Report'!C37</f>
        <v>34</v>
      </c>
      <c r="L40" s="73">
        <f t="shared" si="4"/>
        <v>335</v>
      </c>
      <c r="M40" s="143">
        <f>'[1]06-02-08'!P47</f>
        <v>121</v>
      </c>
      <c r="N40" s="143">
        <f>'[1]06-02-08'!J47</f>
        <v>214</v>
      </c>
      <c r="O40" s="10">
        <f>'[2].CSV]EXPORT(1)'!$K37+'[2].CSV]EXPORT(1)'!$N37</f>
        <v>0</v>
      </c>
      <c r="P40" s="67"/>
      <c r="Q40" s="83"/>
      <c r="R40" s="51"/>
    </row>
    <row r="41" spans="1:18" ht="15.75" customHeight="1">
      <c r="A41" s="8" t="s">
        <v>51</v>
      </c>
      <c r="B41" s="9">
        <f>'[2].CSV]EXPORT(1)'!B38</f>
        <v>19087</v>
      </c>
      <c r="C41" s="9">
        <f>'[2].CSV]EXPORT(1)'!C38</f>
        <v>5539</v>
      </c>
      <c r="D41" s="46">
        <f>'[2].CSV]EXPORT(1)'!D38</f>
        <v>0.29</v>
      </c>
      <c r="E41" s="29">
        <f>'[2].CSV]EXPORT(1)'!E38</f>
        <v>9245</v>
      </c>
      <c r="F41" s="9">
        <f>'[2].CSV]EXPORT(1)'!F38</f>
        <v>3604</v>
      </c>
      <c r="G41" s="46">
        <f>'[2].CSV]EXPORT(1)'!G38</f>
        <v>0.39</v>
      </c>
      <c r="H41" s="29">
        <f>'[2].CSV]EXPORT(1)'!H38</f>
        <v>30499</v>
      </c>
      <c r="I41" s="59">
        <f>'[2].CSV]EXPORT(1)'!I38</f>
        <v>10148</v>
      </c>
      <c r="J41" s="46">
        <f>'[2].CSV]EXPORT(1)'!J38</f>
        <v>0.333</v>
      </c>
      <c r="K41" s="67">
        <f>'[3]Report'!C38</f>
        <v>724</v>
      </c>
      <c r="L41" s="73">
        <f t="shared" si="4"/>
        <v>8702</v>
      </c>
      <c r="M41" s="143">
        <f>'[1]06-02-08'!P48</f>
        <v>522</v>
      </c>
      <c r="N41" s="143">
        <f>'[1]06-02-08'!J48</f>
        <v>8180</v>
      </c>
      <c r="O41" s="10">
        <f>'[2].CSV]EXPORT(1)'!$K38+'[2].CSV]EXPORT(1)'!$N38</f>
        <v>3</v>
      </c>
      <c r="P41" s="67"/>
      <c r="Q41" s="83">
        <v>0</v>
      </c>
      <c r="R41" s="51"/>
    </row>
    <row r="42" spans="1:18" ht="15.75" customHeight="1">
      <c r="A42" s="8" t="s">
        <v>52</v>
      </c>
      <c r="B42" s="9">
        <f>'[2].CSV]EXPORT(1)'!B39</f>
        <v>2450</v>
      </c>
      <c r="C42" s="9">
        <f>'[2].CSV]EXPORT(1)'!C39</f>
        <v>177</v>
      </c>
      <c r="D42" s="46">
        <f>'[2].CSV]EXPORT(1)'!D39</f>
        <v>0.072</v>
      </c>
      <c r="E42" s="29">
        <f>'[2].CSV]EXPORT(1)'!E39</f>
        <v>432</v>
      </c>
      <c r="F42" s="9">
        <f>'[2].CSV]EXPORT(1)'!F39</f>
        <v>12</v>
      </c>
      <c r="G42" s="46">
        <f>'[2].CSV]EXPORT(1)'!G39</f>
        <v>0.028</v>
      </c>
      <c r="H42" s="29">
        <f>'[2].CSV]EXPORT(1)'!H39</f>
        <v>3165</v>
      </c>
      <c r="I42" s="59">
        <f>'[2].CSV]EXPORT(1)'!I39</f>
        <v>217</v>
      </c>
      <c r="J42" s="46">
        <f>'[2].CSV]EXPORT(1)'!J39</f>
        <v>0.069</v>
      </c>
      <c r="K42" s="67">
        <f>'[3]Report'!C39</f>
        <v>66</v>
      </c>
      <c r="L42" s="73">
        <f t="shared" si="4"/>
        <v>1396</v>
      </c>
      <c r="M42" s="143">
        <f>'[1]06-02-08'!P51</f>
        <v>379</v>
      </c>
      <c r="N42" s="143">
        <f>'[1]06-02-08'!J51</f>
        <v>1017</v>
      </c>
      <c r="O42" s="10">
        <f>'[2].CSV]EXPORT(1)'!$K39+'[2].CSV]EXPORT(1)'!$N39</f>
        <v>1</v>
      </c>
      <c r="P42" s="67"/>
      <c r="Q42" s="83"/>
      <c r="R42" s="51"/>
    </row>
    <row r="43" spans="1:18" ht="15.75" customHeight="1">
      <c r="A43" s="8" t="s">
        <v>53</v>
      </c>
      <c r="B43" s="9">
        <f>'[2].CSV]EXPORT(1)'!B40</f>
        <v>5175</v>
      </c>
      <c r="C43" s="9">
        <f>'[2].CSV]EXPORT(1)'!C40</f>
        <v>1146</v>
      </c>
      <c r="D43" s="46">
        <f>'[2].CSV]EXPORT(1)'!D40</f>
        <v>0.221</v>
      </c>
      <c r="E43" s="29">
        <f>'[2].CSV]EXPORT(1)'!E40</f>
        <v>1388</v>
      </c>
      <c r="F43" s="9">
        <f>'[2].CSV]EXPORT(1)'!F40</f>
        <v>364</v>
      </c>
      <c r="G43" s="46">
        <f>'[2].CSV]EXPORT(1)'!G40</f>
        <v>0.262</v>
      </c>
      <c r="H43" s="29">
        <f>'[2].CSV]EXPORT(1)'!H40</f>
        <v>8775</v>
      </c>
      <c r="I43" s="59">
        <f>'[2].CSV]EXPORT(1)'!I40</f>
        <v>2318</v>
      </c>
      <c r="J43" s="46">
        <f>'[2].CSV]EXPORT(1)'!J40</f>
        <v>0.264</v>
      </c>
      <c r="K43" s="67">
        <f>'[3]Report'!C40</f>
        <v>89</v>
      </c>
      <c r="L43" s="73">
        <f t="shared" si="4"/>
        <v>1818</v>
      </c>
      <c r="M43" s="143">
        <f>'[1]06-02-08'!P52</f>
        <v>255</v>
      </c>
      <c r="N43" s="143">
        <f>'[1]06-02-08'!J52</f>
        <v>1563</v>
      </c>
      <c r="O43" s="10">
        <f>'[2].CSV]EXPORT(1)'!$K40+'[2].CSV]EXPORT(1)'!$N40</f>
        <v>1</v>
      </c>
      <c r="P43" s="67"/>
      <c r="Q43" s="83"/>
      <c r="R43" s="51"/>
    </row>
    <row r="44" spans="1:18" ht="15.75" customHeight="1">
      <c r="A44" s="8" t="s">
        <v>54</v>
      </c>
      <c r="B44" s="9">
        <f>'[2].CSV]EXPORT(1)'!B41</f>
        <v>6483</v>
      </c>
      <c r="C44" s="9">
        <f>'[2].CSV]EXPORT(1)'!C41</f>
        <v>1008</v>
      </c>
      <c r="D44" s="46">
        <f>'[2].CSV]EXPORT(1)'!D41</f>
        <v>0.155</v>
      </c>
      <c r="E44" s="29">
        <f>'[2].CSV]EXPORT(1)'!E41</f>
        <v>18254</v>
      </c>
      <c r="F44" s="9">
        <f>'[2].CSV]EXPORT(1)'!F41</f>
        <v>4100</v>
      </c>
      <c r="G44" s="46">
        <f>'[2].CSV]EXPORT(1)'!G41</f>
        <v>0.225</v>
      </c>
      <c r="H44" s="29">
        <f>'[2].CSV]EXPORT(1)'!H41</f>
        <v>28414</v>
      </c>
      <c r="I44" s="59">
        <f>'[2].CSV]EXPORT(1)'!I41</f>
        <v>5269</v>
      </c>
      <c r="J44" s="46">
        <f>'[2].CSV]EXPORT(1)'!J41</f>
        <v>0.185</v>
      </c>
      <c r="K44" s="67">
        <f>'[3]Report'!C41</f>
        <v>28</v>
      </c>
      <c r="L44" s="73">
        <f t="shared" si="4"/>
        <v>2257</v>
      </c>
      <c r="M44" s="143">
        <f>'[1]06-02-08'!P53</f>
        <v>248</v>
      </c>
      <c r="N44" s="143">
        <f>'[1]06-02-08'!J53</f>
        <v>2009</v>
      </c>
      <c r="O44" s="10">
        <f>'[2].CSV]EXPORT(1)'!$K41+'[2].CSV]EXPORT(1)'!$N41</f>
        <v>3424</v>
      </c>
      <c r="P44" s="67"/>
      <c r="Q44" s="83"/>
      <c r="R44" s="51"/>
    </row>
    <row r="45" spans="1:18" ht="15.75" customHeight="1">
      <c r="A45" s="8" t="s">
        <v>55</v>
      </c>
      <c r="B45" s="9">
        <f>'[2].CSV]EXPORT(1)'!B42</f>
        <v>6910</v>
      </c>
      <c r="C45" s="9">
        <f>'[2].CSV]EXPORT(1)'!C42</f>
        <v>927</v>
      </c>
      <c r="D45" s="46">
        <f>'[2].CSV]EXPORT(1)'!D42</f>
        <v>0.134</v>
      </c>
      <c r="E45" s="29">
        <f>'[2].CSV]EXPORT(1)'!E42</f>
        <v>1845</v>
      </c>
      <c r="F45" s="9">
        <f>'[2].CSV]EXPORT(1)'!F42</f>
        <v>183</v>
      </c>
      <c r="G45" s="46">
        <f>'[2].CSV]EXPORT(1)'!G42</f>
        <v>0.099</v>
      </c>
      <c r="H45" s="29">
        <f>'[2].CSV]EXPORT(1)'!H42</f>
        <v>9475</v>
      </c>
      <c r="I45" s="59">
        <f>'[2].CSV]EXPORT(1)'!I42</f>
        <v>1247</v>
      </c>
      <c r="J45" s="46">
        <f>'[2].CSV]EXPORT(1)'!J42</f>
        <v>0.132</v>
      </c>
      <c r="K45" s="67">
        <f>'[3]Report'!C42</f>
        <v>377</v>
      </c>
      <c r="L45" s="73">
        <f t="shared" si="4"/>
        <v>2860</v>
      </c>
      <c r="M45" s="143">
        <f>'[1]06-02-08'!P56</f>
        <v>438</v>
      </c>
      <c r="N45" s="143">
        <f>'[1]06-02-08'!J56</f>
        <v>2422</v>
      </c>
      <c r="O45" s="10">
        <f>'[2].CSV]EXPORT(1)'!$K42+'[2].CSV]EXPORT(1)'!$N42</f>
        <v>4</v>
      </c>
      <c r="P45" s="85">
        <v>7495</v>
      </c>
      <c r="Q45" s="83"/>
      <c r="R45" s="51"/>
    </row>
    <row r="46" spans="1:18" ht="15.75" customHeight="1">
      <c r="A46" s="8" t="s">
        <v>56</v>
      </c>
      <c r="B46" s="9">
        <f>'[2].CSV]EXPORT(1)'!B43</f>
        <v>5842</v>
      </c>
      <c r="C46" s="9">
        <f>'[2].CSV]EXPORT(1)'!C43</f>
        <v>1441</v>
      </c>
      <c r="D46" s="46">
        <f>'[2].CSV]EXPORT(1)'!D43</f>
        <v>0.247</v>
      </c>
      <c r="E46" s="29">
        <f>'[2].CSV]EXPORT(1)'!E43</f>
        <v>927</v>
      </c>
      <c r="F46" s="9">
        <f>'[2].CSV]EXPORT(1)'!F43</f>
        <v>159</v>
      </c>
      <c r="G46" s="46">
        <f>'[2].CSV]EXPORT(1)'!G43</f>
        <v>0.172</v>
      </c>
      <c r="H46" s="29">
        <f>'[2].CSV]EXPORT(1)'!H43</f>
        <v>7983</v>
      </c>
      <c r="I46" s="59">
        <f>'[2].CSV]EXPORT(1)'!I43</f>
        <v>2345</v>
      </c>
      <c r="J46" s="46">
        <f>'[2].CSV]EXPORT(1)'!J43</f>
        <v>0.294</v>
      </c>
      <c r="K46" s="67">
        <f>'[3]Report'!C43</f>
        <v>82</v>
      </c>
      <c r="L46" s="73">
        <f aca="true" t="shared" si="5" ref="L46:L51">SUM(M46:N46)</f>
        <v>3112</v>
      </c>
      <c r="M46" s="143">
        <f>'[1]06-02-08'!P57</f>
        <v>366</v>
      </c>
      <c r="N46" s="143">
        <f>'[1]06-02-08'!J57</f>
        <v>2746</v>
      </c>
      <c r="O46" s="10">
        <f>'[2].CSV]EXPORT(1)'!$K43+'[2].CSV]EXPORT(1)'!$N43</f>
        <v>5</v>
      </c>
      <c r="P46" s="67"/>
      <c r="Q46" s="83"/>
      <c r="R46" s="51"/>
    </row>
    <row r="47" spans="1:18" ht="15.75" customHeight="1">
      <c r="A47" s="8" t="s">
        <v>57</v>
      </c>
      <c r="B47" s="9">
        <f>'[2].CSV]EXPORT(1)'!B44</f>
        <v>956</v>
      </c>
      <c r="C47" s="9">
        <f>'[2].CSV]EXPORT(1)'!C44</f>
        <v>53</v>
      </c>
      <c r="D47" s="46">
        <f>'[2].CSV]EXPORT(1)'!D44</f>
        <v>0.055</v>
      </c>
      <c r="E47" s="29">
        <f>'[2].CSV]EXPORT(1)'!E44</f>
        <v>126</v>
      </c>
      <c r="F47" s="9">
        <f>'[2].CSV]EXPORT(1)'!F44</f>
        <v>2</v>
      </c>
      <c r="G47" s="46">
        <f>'[2].CSV]EXPORT(1)'!G44</f>
        <v>0.016</v>
      </c>
      <c r="H47" s="29">
        <f>'[2].CSV]EXPORT(1)'!H44</f>
        <v>1163</v>
      </c>
      <c r="I47" s="59">
        <f>'[2].CSV]EXPORT(1)'!I44</f>
        <v>55</v>
      </c>
      <c r="J47" s="46">
        <f>'[2].CSV]EXPORT(1)'!J44</f>
        <v>0.047</v>
      </c>
      <c r="K47" s="67">
        <f>'[3]Report'!C44</f>
        <v>13</v>
      </c>
      <c r="L47" s="73">
        <f t="shared" si="5"/>
        <v>316</v>
      </c>
      <c r="M47" s="143">
        <f>'[1]06-02-08'!P58</f>
        <v>87</v>
      </c>
      <c r="N47" s="143">
        <f>'[1]06-02-08'!J58</f>
        <v>229</v>
      </c>
      <c r="O47" s="10">
        <f>'[2].CSV]EXPORT(1)'!$K44+'[2].CSV]EXPORT(1)'!$N44</f>
        <v>0</v>
      </c>
      <c r="P47" s="67"/>
      <c r="Q47" s="83"/>
      <c r="R47" s="51"/>
    </row>
    <row r="48" spans="1:18" ht="15.75" customHeight="1">
      <c r="A48" s="8" t="s">
        <v>58</v>
      </c>
      <c r="B48" s="9">
        <f>'[2].CSV]EXPORT(1)'!B45</f>
        <v>7901</v>
      </c>
      <c r="C48" s="9">
        <f>'[2].CSV]EXPORT(1)'!C45</f>
        <v>1633</v>
      </c>
      <c r="D48" s="46">
        <f>'[2].CSV]EXPORT(1)'!D45</f>
        <v>0.207</v>
      </c>
      <c r="E48" s="29">
        <f>'[2].CSV]EXPORT(1)'!E45</f>
        <v>2839</v>
      </c>
      <c r="F48" s="9">
        <f>'[2].CSV]EXPORT(1)'!F45</f>
        <v>425</v>
      </c>
      <c r="G48" s="46">
        <f>'[2].CSV]EXPORT(1)'!G45</f>
        <v>0.15</v>
      </c>
      <c r="H48" s="29">
        <f>'[2].CSV]EXPORT(1)'!H45</f>
        <v>11530</v>
      </c>
      <c r="I48" s="59">
        <f>'[2].CSV]EXPORT(1)'!I45</f>
        <v>2186</v>
      </c>
      <c r="J48" s="46">
        <f>'[2].CSV]EXPORT(1)'!J45</f>
        <v>0.19</v>
      </c>
      <c r="K48" s="67">
        <f>'[3]Report'!C45</f>
        <v>211</v>
      </c>
      <c r="L48" s="73">
        <f t="shared" si="5"/>
        <v>3812</v>
      </c>
      <c r="M48" s="143">
        <f>'[1]06-02-08'!P59</f>
        <v>461</v>
      </c>
      <c r="N48" s="143">
        <f>'[1]06-02-08'!J59</f>
        <v>3351</v>
      </c>
      <c r="O48" s="10">
        <f>'[2].CSV]EXPORT(1)'!$K45+'[2].CSV]EXPORT(1)'!$N45</f>
        <v>1</v>
      </c>
      <c r="P48" s="86">
        <v>8211</v>
      </c>
      <c r="Q48" s="83"/>
      <c r="R48" s="51"/>
    </row>
    <row r="49" spans="1:18" ht="15.75" customHeight="1">
      <c r="A49" s="8" t="s">
        <v>59</v>
      </c>
      <c r="B49" s="9">
        <f>'[2].CSV]EXPORT(1)'!B46</f>
        <v>5572</v>
      </c>
      <c r="C49" s="9">
        <f>'[2].CSV]EXPORT(1)'!C46</f>
        <v>508</v>
      </c>
      <c r="D49" s="46">
        <f>'[2].CSV]EXPORT(1)'!D46</f>
        <v>0.091</v>
      </c>
      <c r="E49" s="29">
        <f>'[2].CSV]EXPORT(1)'!E46</f>
        <v>18699</v>
      </c>
      <c r="F49" s="9">
        <f>'[2].CSV]EXPORT(1)'!F46</f>
        <v>8554</v>
      </c>
      <c r="G49" s="46">
        <f>'[2].CSV]EXPORT(1)'!G46</f>
        <v>0.457</v>
      </c>
      <c r="H49" s="29">
        <f>'[2].CSV]EXPORT(1)'!H46</f>
        <v>29451</v>
      </c>
      <c r="I49" s="59">
        <f>'[2].CSV]EXPORT(1)'!I46</f>
        <v>9882</v>
      </c>
      <c r="J49" s="46">
        <f>'[2].CSV]EXPORT(1)'!J46</f>
        <v>0.336</v>
      </c>
      <c r="K49" s="67">
        <f>'[3]Report'!C46</f>
        <v>32</v>
      </c>
      <c r="L49" s="73">
        <f t="shared" si="5"/>
        <v>1756</v>
      </c>
      <c r="M49" s="143">
        <f>'[1]06-02-08'!P60</f>
        <v>542</v>
      </c>
      <c r="N49" s="143">
        <f>'[1]06-02-08'!J60</f>
        <v>1214</v>
      </c>
      <c r="O49" s="10">
        <f>'[2].CSV]EXPORT(1)'!$K46+'[2].CSV]EXPORT(1)'!$N46</f>
        <v>8403</v>
      </c>
      <c r="P49" s="67"/>
      <c r="Q49" s="83">
        <v>0</v>
      </c>
      <c r="R49" s="51"/>
    </row>
    <row r="50" spans="1:18" ht="15.75" customHeight="1">
      <c r="A50" s="8" t="s">
        <v>60</v>
      </c>
      <c r="B50" s="9">
        <f>'[2].CSV]EXPORT(1)'!B47</f>
        <v>20044</v>
      </c>
      <c r="C50" s="9">
        <f>'[2].CSV]EXPORT(1)'!C47</f>
        <v>4795</v>
      </c>
      <c r="D50" s="46">
        <f>'[2].CSV]EXPORT(1)'!D47</f>
        <v>0.239</v>
      </c>
      <c r="E50" s="29">
        <f>'[2].CSV]EXPORT(1)'!E47</f>
        <v>2252</v>
      </c>
      <c r="F50" s="9">
        <f>'[2].CSV]EXPORT(1)'!F47</f>
        <v>41</v>
      </c>
      <c r="G50" s="46">
        <f>'[2].CSV]EXPORT(1)'!G47</f>
        <v>0.018</v>
      </c>
      <c r="H50" s="29">
        <f>'[2].CSV]EXPORT(1)'!H47</f>
        <v>24193</v>
      </c>
      <c r="I50" s="59">
        <f>'[2].CSV]EXPORT(1)'!I47</f>
        <v>5080</v>
      </c>
      <c r="J50" s="46">
        <f>'[2].CSV]EXPORT(1)'!J47</f>
        <v>0.21</v>
      </c>
      <c r="K50" s="67">
        <f>'[3]Report'!C47</f>
        <v>712</v>
      </c>
      <c r="L50" s="73">
        <f t="shared" si="5"/>
        <v>8110</v>
      </c>
      <c r="M50" s="143">
        <f>'[1]06-02-08'!P63</f>
        <v>1362</v>
      </c>
      <c r="N50" s="143">
        <f>'[1]06-02-08'!J63</f>
        <v>6748</v>
      </c>
      <c r="O50" s="10">
        <f>'[2].CSV]EXPORT(1)'!$K47+'[2].CSV]EXPORT(1)'!$N47</f>
        <v>6</v>
      </c>
      <c r="P50" s="67"/>
      <c r="Q50" s="83"/>
      <c r="R50" s="51"/>
    </row>
    <row r="51" spans="1:18" ht="15.75" customHeight="1">
      <c r="A51" s="11" t="s">
        <v>61</v>
      </c>
      <c r="B51" s="9">
        <f>'[2].CSV]EXPORT(1)'!B48</f>
        <v>2737</v>
      </c>
      <c r="C51" s="9">
        <f>'[2].CSV]EXPORT(1)'!C48</f>
        <v>335</v>
      </c>
      <c r="D51" s="46">
        <f>'[2].CSV]EXPORT(1)'!D48</f>
        <v>0.122</v>
      </c>
      <c r="E51" s="29">
        <f>'[2].CSV]EXPORT(1)'!E48</f>
        <v>559</v>
      </c>
      <c r="F51" s="9">
        <f>'[2].CSV]EXPORT(1)'!F48</f>
        <v>31</v>
      </c>
      <c r="G51" s="46">
        <f>'[2].CSV]EXPORT(1)'!G48</f>
        <v>0.055</v>
      </c>
      <c r="H51" s="29">
        <f>'[2].CSV]EXPORT(1)'!H48</f>
        <v>3509</v>
      </c>
      <c r="I51" s="60">
        <f>'[2].CSV]EXPORT(1)'!I48</f>
        <v>396</v>
      </c>
      <c r="J51" s="46">
        <f>'[2].CSV]EXPORT(1)'!J48</f>
        <v>0.113</v>
      </c>
      <c r="K51" s="68">
        <f>'[3]Report'!C48</f>
        <v>210</v>
      </c>
      <c r="L51" s="68">
        <f t="shared" si="5"/>
        <v>1083</v>
      </c>
      <c r="M51" s="143">
        <f>'[1]06-02-08'!P64</f>
        <v>185</v>
      </c>
      <c r="N51" s="143">
        <f>'[1]06-02-08'!J64</f>
        <v>898</v>
      </c>
      <c r="O51" s="10">
        <f>'[2].CSV]EXPORT(1)'!$K48+'[2].CSV]EXPORT(1)'!$N48</f>
        <v>0</v>
      </c>
      <c r="P51" s="68"/>
      <c r="Q51" s="84"/>
      <c r="R51" s="52"/>
    </row>
    <row r="52" spans="1:18" ht="16.5" customHeight="1">
      <c r="A52" s="27" t="s">
        <v>62</v>
      </c>
      <c r="B52" s="32"/>
      <c r="C52" s="13"/>
      <c r="D52" s="33"/>
      <c r="E52" s="34"/>
      <c r="F52" s="13"/>
      <c r="G52" s="33"/>
      <c r="H52" s="34"/>
      <c r="I52" s="34"/>
      <c r="J52" s="43"/>
      <c r="K52" s="67"/>
      <c r="L52" s="71"/>
      <c r="M52" s="74"/>
      <c r="N52" s="74"/>
      <c r="O52" s="13"/>
      <c r="P52" s="67"/>
      <c r="Q52" s="10"/>
      <c r="R52" s="51"/>
    </row>
    <row r="53" spans="1:18" ht="15.75" customHeight="1">
      <c r="A53" s="8" t="s">
        <v>63</v>
      </c>
      <c r="B53" s="9">
        <f>'[2].CSV]EXPORT(1)'!B49</f>
        <v>4090</v>
      </c>
      <c r="C53" s="9">
        <f>'[2].CSV]EXPORT(1)'!C49</f>
        <v>1045</v>
      </c>
      <c r="D53" s="46">
        <f>'[2].CSV]EXPORT(1)'!D49</f>
        <v>0.256</v>
      </c>
      <c r="E53" s="29">
        <f>'[2].CSV]EXPORT(1)'!E49</f>
        <v>833</v>
      </c>
      <c r="F53" s="9">
        <f>'[2].CSV]EXPORT(1)'!F49</f>
        <v>78</v>
      </c>
      <c r="G53" s="46">
        <f>'[2].CSV]EXPORT(1)'!G49</f>
        <v>0.094</v>
      </c>
      <c r="H53" s="29">
        <f>'[2].CSV]EXPORT(1)'!H49</f>
        <v>5255</v>
      </c>
      <c r="I53" s="59">
        <f>'[2].CSV]EXPORT(1)'!I49</f>
        <v>1202</v>
      </c>
      <c r="J53" s="46">
        <f>'[2].CSV]EXPORT(1)'!J49</f>
        <v>0.229</v>
      </c>
      <c r="K53" s="67">
        <f>'[3]Report'!C50</f>
        <v>50</v>
      </c>
      <c r="L53" s="73">
        <f>SUM(M53:N53)</f>
        <v>1368</v>
      </c>
      <c r="M53" s="143">
        <f>'[1]06-02-08'!P66</f>
        <v>137</v>
      </c>
      <c r="N53" s="143">
        <f>'[1]06-02-08'!J66</f>
        <v>1231</v>
      </c>
      <c r="O53" s="10">
        <f>'[2].CSV]EXPORT(1)'!$K49+'[2].CSV]EXPORT(1)'!$N49</f>
        <v>17</v>
      </c>
      <c r="P53" s="67"/>
      <c r="Q53" s="10"/>
      <c r="R53" s="51"/>
    </row>
    <row r="54" spans="1:18" ht="15.75" customHeight="1">
      <c r="A54" s="8" t="s">
        <v>64</v>
      </c>
      <c r="B54" s="9">
        <f>'[2].CSV]EXPORT(1)'!B50</f>
        <v>1491</v>
      </c>
      <c r="C54" s="9">
        <f>'[2].CSV]EXPORT(1)'!C50</f>
        <v>452</v>
      </c>
      <c r="D54" s="46">
        <f>'[2].CSV]EXPORT(1)'!D50</f>
        <v>0.303</v>
      </c>
      <c r="E54" s="29">
        <f>'[2].CSV]EXPORT(1)'!E50</f>
        <v>869</v>
      </c>
      <c r="F54" s="9">
        <f>'[2].CSV]EXPORT(1)'!F50</f>
        <v>292</v>
      </c>
      <c r="G54" s="46">
        <f>'[2].CSV]EXPORT(1)'!G50</f>
        <v>0.336</v>
      </c>
      <c r="H54" s="29">
        <f>'[2].CSV]EXPORT(1)'!H50</f>
        <v>2583</v>
      </c>
      <c r="I54" s="59">
        <f>'[2].CSV]EXPORT(1)'!I50</f>
        <v>759</v>
      </c>
      <c r="J54" s="46">
        <f>'[2].CSV]EXPORT(1)'!J50</f>
        <v>0.294</v>
      </c>
      <c r="K54" s="67">
        <f>'[3]Report'!C51</f>
        <v>47</v>
      </c>
      <c r="L54" s="73">
        <f>SUM(M54:N54)</f>
        <v>471</v>
      </c>
      <c r="M54" s="143">
        <f>'[1]06-02-08'!P67</f>
        <v>11</v>
      </c>
      <c r="N54" s="143">
        <f>'[1]06-02-08'!J67</f>
        <v>460</v>
      </c>
      <c r="O54" s="10">
        <f>'[2].CSV]EXPORT(1)'!$K50+'[2].CSV]EXPORT(1)'!$N50</f>
        <v>0</v>
      </c>
      <c r="P54" s="67"/>
      <c r="Q54" s="10"/>
      <c r="R54" s="51"/>
    </row>
    <row r="55" spans="1:18" ht="15.75" customHeight="1">
      <c r="A55" s="8" t="s">
        <v>65</v>
      </c>
      <c r="B55" s="9">
        <f>'[2].CSV]EXPORT(1)'!B51</f>
        <v>1567</v>
      </c>
      <c r="C55" s="9">
        <f>'[2].CSV]EXPORT(1)'!C51</f>
        <v>118</v>
      </c>
      <c r="D55" s="46">
        <f>'[2].CSV]EXPORT(1)'!D51</f>
        <v>0.075</v>
      </c>
      <c r="E55" s="29">
        <f>'[2].CSV]EXPORT(1)'!E51</f>
        <v>441</v>
      </c>
      <c r="F55" s="9">
        <f>'[2].CSV]EXPORT(1)'!F51</f>
        <v>20</v>
      </c>
      <c r="G55" s="46">
        <f>'[2].CSV]EXPORT(1)'!G51</f>
        <v>0.045</v>
      </c>
      <c r="H55" s="29">
        <f>'[2].CSV]EXPORT(1)'!H51</f>
        <v>2232</v>
      </c>
      <c r="I55" s="59">
        <f>'[2].CSV]EXPORT(1)'!I51</f>
        <v>168</v>
      </c>
      <c r="J55" s="46">
        <f>'[2].CSV]EXPORT(1)'!J51</f>
        <v>0.075</v>
      </c>
      <c r="K55" s="67">
        <f>'[3]Report'!C52</f>
        <v>37</v>
      </c>
      <c r="L55" s="73">
        <f>SUM(M55:N55)</f>
        <v>602</v>
      </c>
      <c r="M55" s="143">
        <f>'[1]06-02-08'!P68</f>
        <v>120</v>
      </c>
      <c r="N55" s="143">
        <f>'[1]06-02-08'!J68</f>
        <v>482</v>
      </c>
      <c r="O55" s="10">
        <f>'[2].CSV]EXPORT(1)'!$K51+'[2].CSV]EXPORT(1)'!$N51</f>
        <v>0</v>
      </c>
      <c r="P55" s="67"/>
      <c r="Q55" s="10"/>
      <c r="R55" s="51"/>
    </row>
    <row r="56" spans="1:18" ht="15.75" customHeight="1">
      <c r="A56" s="8" t="s">
        <v>66</v>
      </c>
      <c r="B56" s="9">
        <f>'[2].CSV]EXPORT(1)'!B52</f>
        <v>9037</v>
      </c>
      <c r="C56" s="9">
        <f>'[2].CSV]EXPORT(1)'!C52</f>
        <v>1781</v>
      </c>
      <c r="D56" s="46">
        <f>'[2].CSV]EXPORT(1)'!D52</f>
        <v>0.197</v>
      </c>
      <c r="E56" s="29">
        <f>'[2].CSV]EXPORT(1)'!E52</f>
        <v>1451</v>
      </c>
      <c r="F56" s="9">
        <f>'[2].CSV]EXPORT(1)'!F52</f>
        <v>58</v>
      </c>
      <c r="G56" s="46">
        <f>'[2].CSV]EXPORT(1)'!G52</f>
        <v>0.04</v>
      </c>
      <c r="H56" s="29">
        <f>'[2].CSV]EXPORT(1)'!H52</f>
        <v>11434</v>
      </c>
      <c r="I56" s="59">
        <f>'[2].CSV]EXPORT(1)'!I52</f>
        <v>1975</v>
      </c>
      <c r="J56" s="46">
        <f>'[2].CSV]EXPORT(1)'!J52</f>
        <v>0.173</v>
      </c>
      <c r="K56" s="67">
        <f>'[3]Report'!C53</f>
        <v>452</v>
      </c>
      <c r="L56" s="73">
        <f>SUM(M56:N56)</f>
        <v>3326</v>
      </c>
      <c r="M56" s="143">
        <f>'[1]06-02-08'!P69</f>
        <v>351</v>
      </c>
      <c r="N56" s="143">
        <f>'[1]06-02-08'!J69</f>
        <v>2975</v>
      </c>
      <c r="O56" s="10">
        <f>'[2].CSV]EXPORT(1)'!$K52+'[2].CSV]EXPORT(1)'!$N52</f>
        <v>1</v>
      </c>
      <c r="P56" s="67"/>
      <c r="Q56" s="10">
        <v>0</v>
      </c>
      <c r="R56" s="51"/>
    </row>
    <row r="57" spans="1:18" ht="15.75" customHeight="1">
      <c r="A57" s="8" t="s">
        <v>67</v>
      </c>
      <c r="B57" s="9">
        <f>'[2].CSV]EXPORT(1)'!B53</f>
        <v>1629</v>
      </c>
      <c r="C57" s="9">
        <f>'[2].CSV]EXPORT(1)'!C53</f>
        <v>152</v>
      </c>
      <c r="D57" s="46">
        <f>'[2].CSV]EXPORT(1)'!D53</f>
        <v>0.093</v>
      </c>
      <c r="E57" s="29">
        <f>'[2].CSV]EXPORT(1)'!E53</f>
        <v>410</v>
      </c>
      <c r="F57" s="9">
        <f>'[2].CSV]EXPORT(1)'!F53</f>
        <v>29</v>
      </c>
      <c r="G57" s="46">
        <f>'[2].CSV]EXPORT(1)'!G53</f>
        <v>0.071</v>
      </c>
      <c r="H57" s="29">
        <f>'[2].CSV]EXPORT(1)'!H53</f>
        <v>2262</v>
      </c>
      <c r="I57" s="59">
        <f>'[2].CSV]EXPORT(1)'!I53</f>
        <v>196</v>
      </c>
      <c r="J57" s="46">
        <f>'[2].CSV]EXPORT(1)'!J53</f>
        <v>0.087</v>
      </c>
      <c r="K57" s="67">
        <f>'[3]Report'!C54</f>
        <v>25</v>
      </c>
      <c r="L57" s="73">
        <f>SUM(M57:N57)</f>
        <v>316</v>
      </c>
      <c r="M57" s="143">
        <f>'[1]06-02-08'!P72</f>
        <v>73</v>
      </c>
      <c r="N57" s="143">
        <f>'[1]06-02-08'!J72</f>
        <v>243</v>
      </c>
      <c r="O57" s="10">
        <f>'[2].CSV]EXPORT(1)'!$K53+'[2].CSV]EXPORT(1)'!$N53</f>
        <v>0</v>
      </c>
      <c r="P57" s="67"/>
      <c r="Q57" s="10"/>
      <c r="R57" s="51"/>
    </row>
    <row r="58" spans="1:18" ht="15.75" customHeight="1">
      <c r="A58" s="8" t="s">
        <v>68</v>
      </c>
      <c r="B58" s="9">
        <f>'[2].CSV]EXPORT(1)'!B54</f>
        <v>2592</v>
      </c>
      <c r="C58" s="9">
        <f>'[2].CSV]EXPORT(1)'!C54</f>
        <v>723</v>
      </c>
      <c r="D58" s="46">
        <f>'[2].CSV]EXPORT(1)'!D54</f>
        <v>0.279</v>
      </c>
      <c r="E58" s="29">
        <f>'[2].CSV]EXPORT(1)'!E54</f>
        <v>403</v>
      </c>
      <c r="F58" s="9">
        <f>'[2].CSV]EXPORT(1)'!F54</f>
        <v>11</v>
      </c>
      <c r="G58" s="46">
        <f>'[2].CSV]EXPORT(1)'!G54</f>
        <v>0.027</v>
      </c>
      <c r="H58" s="29">
        <f>'[2].CSV]EXPORT(1)'!H54</f>
        <v>3217</v>
      </c>
      <c r="I58" s="59">
        <f>'[2].CSV]EXPORT(1)'!I54</f>
        <v>758</v>
      </c>
      <c r="J58" s="46">
        <f>'[2].CSV]EXPORT(1)'!J54</f>
        <v>0.236</v>
      </c>
      <c r="K58" s="67">
        <f>'[3]Report'!C55</f>
        <v>73</v>
      </c>
      <c r="L58" s="73">
        <f aca="true" t="shared" si="6" ref="L58:L67">SUM(M58:N58)</f>
        <v>766</v>
      </c>
      <c r="M58" s="143">
        <f>'[1]06-02-08'!P73</f>
        <v>24</v>
      </c>
      <c r="N58" s="143">
        <f>'[1]06-02-08'!J73</f>
        <v>742</v>
      </c>
      <c r="O58" s="10">
        <f>'[2].CSV]EXPORT(1)'!$K54+'[2].CSV]EXPORT(1)'!$N54</f>
        <v>0</v>
      </c>
      <c r="P58" s="67"/>
      <c r="Q58" s="10"/>
      <c r="R58" s="51"/>
    </row>
    <row r="59" spans="1:18" ht="15.75" customHeight="1">
      <c r="A59" s="8" t="s">
        <v>69</v>
      </c>
      <c r="B59" s="9">
        <f>'[2].CSV]EXPORT(1)'!B55</f>
        <v>10242</v>
      </c>
      <c r="C59" s="9">
        <f>'[2].CSV]EXPORT(1)'!C55</f>
        <v>2841</v>
      </c>
      <c r="D59" s="46">
        <f>'[2].CSV]EXPORT(1)'!D55</f>
        <v>0.277</v>
      </c>
      <c r="E59" s="29">
        <f>'[2].CSV]EXPORT(1)'!E55</f>
        <v>2706</v>
      </c>
      <c r="F59" s="9">
        <f>'[2].CSV]EXPORT(1)'!F55</f>
        <v>699</v>
      </c>
      <c r="G59" s="46">
        <f>'[2].CSV]EXPORT(1)'!G55</f>
        <v>0.258</v>
      </c>
      <c r="H59" s="29">
        <f>'[2].CSV]EXPORT(1)'!H55</f>
        <v>13502</v>
      </c>
      <c r="I59" s="59">
        <f>'[2].CSV]EXPORT(1)'!I55</f>
        <v>3708</v>
      </c>
      <c r="J59" s="46">
        <f>'[2].CSV]EXPORT(1)'!J55</f>
        <v>0.275</v>
      </c>
      <c r="K59" s="67">
        <f>'[3]Report'!C56</f>
        <v>120</v>
      </c>
      <c r="L59" s="73">
        <f t="shared" si="6"/>
        <v>4235</v>
      </c>
      <c r="M59" s="143">
        <f>'[1]06-02-08'!P74</f>
        <v>170</v>
      </c>
      <c r="N59" s="143">
        <f>'[1]06-02-08'!J74</f>
        <v>4065</v>
      </c>
      <c r="O59" s="10">
        <f>'[2].CSV]EXPORT(1)'!$K55+'[2].CSV]EXPORT(1)'!$N55</f>
        <v>1</v>
      </c>
      <c r="P59" s="67"/>
      <c r="Q59" s="10"/>
      <c r="R59" s="54"/>
    </row>
    <row r="60" spans="1:18" ht="15.75" customHeight="1">
      <c r="A60" s="16" t="s">
        <v>70</v>
      </c>
      <c r="B60" s="9">
        <f>'[2].CSV]EXPORT(1)'!B56</f>
        <v>2001</v>
      </c>
      <c r="C60" s="9">
        <f>'[2].CSV]EXPORT(1)'!C56</f>
        <v>272</v>
      </c>
      <c r="D60" s="46">
        <f>'[2].CSV]EXPORT(1)'!D56</f>
        <v>0.136</v>
      </c>
      <c r="E60" s="29">
        <f>'[2].CSV]EXPORT(1)'!E56</f>
        <v>1467</v>
      </c>
      <c r="F60" s="9">
        <f>'[2].CSV]EXPORT(1)'!F56</f>
        <v>51</v>
      </c>
      <c r="G60" s="46">
        <f>'[2].CSV]EXPORT(1)'!G56</f>
        <v>0.035</v>
      </c>
      <c r="H60" s="29">
        <f>'[2].CSV]EXPORT(1)'!H56</f>
        <v>3827</v>
      </c>
      <c r="I60" s="59">
        <f>'[2].CSV]EXPORT(1)'!I56</f>
        <v>386</v>
      </c>
      <c r="J60" s="46">
        <f>'[2].CSV]EXPORT(1)'!J56</f>
        <v>0.101</v>
      </c>
      <c r="K60" s="67">
        <f>'[3]Report'!C57</f>
        <v>4</v>
      </c>
      <c r="L60" s="73">
        <f t="shared" si="6"/>
        <v>958</v>
      </c>
      <c r="M60" s="143">
        <f>'[1]06-02-08'!P75</f>
        <v>219</v>
      </c>
      <c r="N60" s="143">
        <f>'[1]06-02-08'!J75</f>
        <v>739</v>
      </c>
      <c r="O60" s="10">
        <f>'[2].CSV]EXPORT(1)'!$K56+'[2].CSV]EXPORT(1)'!$N56</f>
        <v>0</v>
      </c>
      <c r="P60" s="67"/>
      <c r="Q60" s="10"/>
      <c r="R60" s="51"/>
    </row>
    <row r="61" spans="1:18" ht="15.75" customHeight="1">
      <c r="A61" s="8" t="s">
        <v>71</v>
      </c>
      <c r="B61" s="9">
        <f>'[2].CSV]EXPORT(1)'!B57</f>
        <v>14366</v>
      </c>
      <c r="C61" s="9">
        <f>'[2].CSV]EXPORT(1)'!C57</f>
        <v>4340</v>
      </c>
      <c r="D61" s="46">
        <f>'[2].CSV]EXPORT(1)'!D57</f>
        <v>0.302</v>
      </c>
      <c r="E61" s="29">
        <f>'[2].CSV]EXPORT(1)'!E57</f>
        <v>4141</v>
      </c>
      <c r="F61" s="9">
        <f>'[2].CSV]EXPORT(1)'!F57</f>
        <v>1214</v>
      </c>
      <c r="G61" s="46">
        <f>'[2].CSV]EXPORT(1)'!G57</f>
        <v>0.293</v>
      </c>
      <c r="H61" s="29">
        <f>'[2].CSV]EXPORT(1)'!H57</f>
        <v>19973</v>
      </c>
      <c r="I61" s="59">
        <f>'[2].CSV]EXPORT(1)'!I57</f>
        <v>5987</v>
      </c>
      <c r="J61" s="46">
        <f>'[2].CSV]EXPORT(1)'!J57</f>
        <v>0.3</v>
      </c>
      <c r="K61" s="67">
        <f>'[3]Report'!C58</f>
        <v>65</v>
      </c>
      <c r="L61" s="73">
        <f t="shared" si="6"/>
        <v>4454</v>
      </c>
      <c r="M61" s="143">
        <f>'[1]06-02-08'!P76</f>
        <v>593</v>
      </c>
      <c r="N61" s="143">
        <f>'[1]06-02-08'!J76</f>
        <v>3861</v>
      </c>
      <c r="O61" s="10">
        <f>'[2].CSV]EXPORT(1)'!$K57+'[2].CSV]EXPORT(1)'!$N57</f>
        <v>5</v>
      </c>
      <c r="P61" s="67"/>
      <c r="Q61" s="10"/>
      <c r="R61" s="51"/>
    </row>
    <row r="62" spans="1:18" ht="15.75" customHeight="1">
      <c r="A62" s="8" t="s">
        <v>72</v>
      </c>
      <c r="B62" s="9">
        <f>'[2].CSV]EXPORT(1)'!B58</f>
        <v>8271</v>
      </c>
      <c r="C62" s="9">
        <f>'[2].CSV]EXPORT(1)'!C58</f>
        <v>2020</v>
      </c>
      <c r="D62" s="46">
        <f>'[2].CSV]EXPORT(1)'!D58</f>
        <v>0.244</v>
      </c>
      <c r="E62" s="29">
        <f>'[2].CSV]EXPORT(1)'!E58</f>
        <v>1506</v>
      </c>
      <c r="F62" s="9">
        <f>'[2].CSV]EXPORT(1)'!F58</f>
        <v>159</v>
      </c>
      <c r="G62" s="46">
        <f>'[2].CSV]EXPORT(1)'!G58</f>
        <v>0.106</v>
      </c>
      <c r="H62" s="29">
        <f>'[2].CSV]EXPORT(1)'!H58</f>
        <v>10397</v>
      </c>
      <c r="I62" s="59">
        <f>'[2].CSV]EXPORT(1)'!I58</f>
        <v>2243</v>
      </c>
      <c r="J62" s="46">
        <f>'[2].CSV]EXPORT(1)'!J58</f>
        <v>0.216</v>
      </c>
      <c r="K62" s="67">
        <f>'[3]Report'!C59</f>
        <v>175</v>
      </c>
      <c r="L62" s="73">
        <f t="shared" si="6"/>
        <v>2810</v>
      </c>
      <c r="M62" s="143">
        <f>'[1]06-02-08'!P77</f>
        <v>133</v>
      </c>
      <c r="N62" s="143">
        <f>'[1]06-02-08'!J77</f>
        <v>2677</v>
      </c>
      <c r="O62" s="10">
        <f>'[2].CSV]EXPORT(1)'!$K58+'[2].CSV]EXPORT(1)'!$N58</f>
        <v>0</v>
      </c>
      <c r="P62" s="67"/>
      <c r="Q62" s="10">
        <v>1</v>
      </c>
      <c r="R62" s="51"/>
    </row>
    <row r="63" spans="1:18" ht="15.75" customHeight="1">
      <c r="A63" s="8" t="s">
        <v>73</v>
      </c>
      <c r="B63" s="9">
        <f>'[2].CSV]EXPORT(1)'!B59</f>
        <v>7157</v>
      </c>
      <c r="C63" s="9">
        <f>'[2].CSV]EXPORT(1)'!C59</f>
        <v>1773</v>
      </c>
      <c r="D63" s="46">
        <f>'[2].CSV]EXPORT(1)'!D59</f>
        <v>0.248</v>
      </c>
      <c r="E63" s="29">
        <f>'[2].CSV]EXPORT(1)'!E59</f>
        <v>2863</v>
      </c>
      <c r="F63" s="9">
        <f>'[2].CSV]EXPORT(1)'!F59</f>
        <v>792</v>
      </c>
      <c r="G63" s="46">
        <f>'[2].CSV]EXPORT(1)'!G59</f>
        <v>0.277</v>
      </c>
      <c r="H63" s="29">
        <f>'[2].CSV]EXPORT(1)'!H59</f>
        <v>10643</v>
      </c>
      <c r="I63" s="59">
        <f>'[2].CSV]EXPORT(1)'!I59</f>
        <v>2637</v>
      </c>
      <c r="J63" s="46">
        <f>'[2].CSV]EXPORT(1)'!J59</f>
        <v>0.248</v>
      </c>
      <c r="K63" s="67">
        <f>'[3]Report'!C60</f>
        <v>17</v>
      </c>
      <c r="L63" s="73">
        <f t="shared" si="6"/>
        <v>4234</v>
      </c>
      <c r="M63" s="143">
        <f>'[1]06-02-08'!P78</f>
        <v>203</v>
      </c>
      <c r="N63" s="143">
        <f>'[1]06-02-08'!J78</f>
        <v>4031</v>
      </c>
      <c r="O63" s="10">
        <f>'[2].CSV]EXPORT(1)'!$K59+'[2].CSV]EXPORT(1)'!$N59</f>
        <v>1</v>
      </c>
      <c r="P63" s="67"/>
      <c r="Q63" s="10"/>
      <c r="R63" s="51"/>
    </row>
    <row r="64" spans="1:18" ht="15.75" customHeight="1">
      <c r="A64" s="8" t="s">
        <v>74</v>
      </c>
      <c r="B64" s="9">
        <f>'[2].CSV]EXPORT(1)'!B60</f>
        <v>4536</v>
      </c>
      <c r="C64" s="9">
        <f>'[2].CSV]EXPORT(1)'!C60</f>
        <v>1456</v>
      </c>
      <c r="D64" s="46">
        <f>'[2].CSV]EXPORT(1)'!D60</f>
        <v>0.321</v>
      </c>
      <c r="E64" s="29">
        <f>'[2].CSV]EXPORT(1)'!E60</f>
        <v>1461</v>
      </c>
      <c r="F64" s="9">
        <f>'[2].CSV]EXPORT(1)'!F60</f>
        <v>440</v>
      </c>
      <c r="G64" s="46">
        <f>'[2].CSV]EXPORT(1)'!G60</f>
        <v>0.301</v>
      </c>
      <c r="H64" s="29">
        <f>'[2].CSV]EXPORT(1)'!H60</f>
        <v>6425</v>
      </c>
      <c r="I64" s="59">
        <f>'[2].CSV]EXPORT(1)'!I60</f>
        <v>2004</v>
      </c>
      <c r="J64" s="46">
        <f>'[2].CSV]EXPORT(1)'!J60</f>
        <v>0.312</v>
      </c>
      <c r="K64" s="67">
        <f>'[3]Report'!C61</f>
        <v>63</v>
      </c>
      <c r="L64" s="73">
        <f t="shared" si="6"/>
        <v>992</v>
      </c>
      <c r="M64" s="143">
        <f>'[1]06-02-08'!P79</f>
        <v>183</v>
      </c>
      <c r="N64" s="143">
        <f>'[1]06-02-08'!J79</f>
        <v>809</v>
      </c>
      <c r="O64" s="10">
        <f>'[2].CSV]EXPORT(1)'!$K60+'[2].CSV]EXPORT(1)'!$N60</f>
        <v>0</v>
      </c>
      <c r="P64" s="67"/>
      <c r="Q64" s="10"/>
      <c r="R64" s="51"/>
    </row>
    <row r="65" spans="1:18" ht="15.75" customHeight="1">
      <c r="A65" s="8" t="s">
        <v>75</v>
      </c>
      <c r="B65" s="9">
        <f>'[2].CSV]EXPORT(1)'!B61</f>
        <v>3832</v>
      </c>
      <c r="C65" s="9">
        <f>'[2].CSV]EXPORT(1)'!C61</f>
        <v>585</v>
      </c>
      <c r="D65" s="46">
        <f>'[2].CSV]EXPORT(1)'!D61</f>
        <v>0.153</v>
      </c>
      <c r="E65" s="29">
        <f>'[2].CSV]EXPORT(1)'!E61</f>
        <v>827</v>
      </c>
      <c r="F65" s="9">
        <f>'[2].CSV]EXPORT(1)'!F61</f>
        <v>61</v>
      </c>
      <c r="G65" s="46">
        <f>'[2].CSV]EXPORT(1)'!G61</f>
        <v>0.074</v>
      </c>
      <c r="H65" s="29">
        <f>'[2].CSV]EXPORT(1)'!H61</f>
        <v>5039</v>
      </c>
      <c r="I65" s="59">
        <f>'[2].CSV]EXPORT(1)'!I61</f>
        <v>698</v>
      </c>
      <c r="J65" s="46">
        <f>'[2].CSV]EXPORT(1)'!J61</f>
        <v>0.139</v>
      </c>
      <c r="K65" s="67">
        <f>'[3]Report'!C62</f>
        <v>2403</v>
      </c>
      <c r="L65" s="73">
        <f t="shared" si="6"/>
        <v>550</v>
      </c>
      <c r="M65" s="143">
        <f>'[1]06-02-08'!P80</f>
        <v>123</v>
      </c>
      <c r="N65" s="143">
        <f>'[1]06-02-08'!J80</f>
        <v>427</v>
      </c>
      <c r="O65" s="10">
        <f>'[2].CSV]EXPORT(1)'!$K61+'[2].CSV]EXPORT(1)'!$N61</f>
        <v>0</v>
      </c>
      <c r="P65" s="67"/>
      <c r="Q65" s="10"/>
      <c r="R65" s="51"/>
    </row>
    <row r="66" spans="1:18" ht="15.75" customHeight="1">
      <c r="A66" s="8" t="s">
        <v>76</v>
      </c>
      <c r="B66" s="9">
        <f>'[2].CSV]EXPORT(1)'!B62</f>
        <v>7996</v>
      </c>
      <c r="C66" s="9">
        <f>'[2].CSV]EXPORT(1)'!C62</f>
        <v>1097</v>
      </c>
      <c r="D66" s="46">
        <f>'[2].CSV]EXPORT(1)'!D62</f>
        <v>0.137</v>
      </c>
      <c r="E66" s="29">
        <f>'[2].CSV]EXPORT(1)'!E62</f>
        <v>2417</v>
      </c>
      <c r="F66" s="9">
        <f>'[2].CSV]EXPORT(1)'!F62</f>
        <v>70</v>
      </c>
      <c r="G66" s="46">
        <f>'[2].CSV]EXPORT(1)'!G62</f>
        <v>0.029</v>
      </c>
      <c r="H66" s="29">
        <f>'[2].CSV]EXPORT(1)'!H62</f>
        <v>11788</v>
      </c>
      <c r="I66" s="59">
        <f>'[2].CSV]EXPORT(1)'!I62</f>
        <v>1289</v>
      </c>
      <c r="J66" s="46">
        <f>'[2].CSV]EXPORT(1)'!J62</f>
        <v>0.109</v>
      </c>
      <c r="K66" s="67">
        <f>'[3]Report'!C63</f>
        <v>1303</v>
      </c>
      <c r="L66" s="73">
        <f t="shared" si="6"/>
        <v>2911</v>
      </c>
      <c r="M66" s="143">
        <f>'[1]06-02-08'!P81</f>
        <v>219</v>
      </c>
      <c r="N66" s="143">
        <f>'[1]06-02-08'!J81</f>
        <v>2692</v>
      </c>
      <c r="O66" s="10">
        <f>'[2].CSV]EXPORT(1)'!$K62+'[2].CSV]EXPORT(1)'!$N62</f>
        <v>0</v>
      </c>
      <c r="P66" s="67"/>
      <c r="Q66" s="10"/>
      <c r="R66" s="51"/>
    </row>
    <row r="67" spans="1:18" ht="15.75" customHeight="1">
      <c r="A67" s="11" t="s">
        <v>77</v>
      </c>
      <c r="B67" s="9">
        <f>'[2].CSV]EXPORT(1)'!B63</f>
        <v>9476</v>
      </c>
      <c r="C67" s="9">
        <f>'[2].CSV]EXPORT(1)'!C63</f>
        <v>2454</v>
      </c>
      <c r="D67" s="46">
        <f>'[2].CSV]EXPORT(1)'!D63</f>
        <v>0.259</v>
      </c>
      <c r="E67" s="29">
        <f>'[2].CSV]EXPORT(1)'!E63</f>
        <v>4288</v>
      </c>
      <c r="F67" s="9">
        <f>'[2].CSV]EXPORT(1)'!F63</f>
        <v>827</v>
      </c>
      <c r="G67" s="46">
        <f>'[2].CSV]EXPORT(1)'!G63</f>
        <v>0.193</v>
      </c>
      <c r="H67" s="29">
        <f>'[2].CSV]EXPORT(1)'!H63</f>
        <v>14722</v>
      </c>
      <c r="I67" s="60">
        <f>'[2].CSV]EXPORT(1)'!I63</f>
        <v>3649</v>
      </c>
      <c r="J67" s="46">
        <f>'[2].CSV]EXPORT(1)'!J63</f>
        <v>0.248</v>
      </c>
      <c r="K67" s="68">
        <f>'[3]Report'!C64</f>
        <v>707</v>
      </c>
      <c r="L67" s="75">
        <f t="shared" si="6"/>
        <v>3955</v>
      </c>
      <c r="M67" s="143">
        <f>'[1]06-02-08'!P82</f>
        <v>93</v>
      </c>
      <c r="N67" s="143">
        <f>'[1]06-02-08'!J82</f>
        <v>3862</v>
      </c>
      <c r="O67" s="10">
        <f>'[2].CSV]EXPORT(1)'!$K63+'[2].CSV]EXPORT(1)'!$N63</f>
        <v>0</v>
      </c>
      <c r="P67" s="68"/>
      <c r="Q67" s="14"/>
      <c r="R67" s="52"/>
    </row>
    <row r="68" spans="1:18" ht="15.75" customHeight="1">
      <c r="A68" s="15"/>
      <c r="B68" s="25"/>
      <c r="C68" s="25"/>
      <c r="D68" s="35"/>
      <c r="E68" s="25"/>
      <c r="F68" s="25"/>
      <c r="G68" s="28"/>
      <c r="H68" s="36"/>
      <c r="I68" s="36"/>
      <c r="J68" s="39"/>
      <c r="K68" s="114"/>
      <c r="L68" s="115"/>
      <c r="M68" s="115"/>
      <c r="N68" s="76"/>
      <c r="O68" s="26"/>
      <c r="P68" s="115"/>
      <c r="Q68" s="116"/>
      <c r="R68" s="55"/>
    </row>
    <row r="69" spans="1:18" ht="12" customHeight="1">
      <c r="A69" s="24" t="s">
        <v>81</v>
      </c>
      <c r="B69" s="25">
        <f>'[2].CSV]EXPORT(1)'!B65</f>
        <v>8</v>
      </c>
      <c r="C69" s="25">
        <f>'[2].CSV]EXPORT(1)'!C65</f>
        <v>8</v>
      </c>
      <c r="D69" s="62">
        <f>'[2].CSV]EXPORT(1)'!D65</f>
        <v>1</v>
      </c>
      <c r="E69" s="36">
        <f>'[2].CSV]EXPORT(1)'!E65</f>
        <v>10</v>
      </c>
      <c r="F69" s="25">
        <f>'[2].CSV]EXPORT(1)'!F65</f>
        <v>10</v>
      </c>
      <c r="G69" s="64">
        <f>'[2].CSV]EXPORT(1)'!G65</f>
        <v>1</v>
      </c>
      <c r="H69" s="63">
        <f>'[2].CSV]EXPORT(1)'!H65</f>
        <v>18</v>
      </c>
      <c r="I69" s="63">
        <f>'[2].CSV]EXPORT(1)'!I65</f>
        <v>18</v>
      </c>
      <c r="J69" s="64">
        <f>'[2].CSV]EXPORT(1)'!J65</f>
        <v>1</v>
      </c>
      <c r="K69" s="58">
        <v>0</v>
      </c>
      <c r="L69" s="76">
        <f>N69</f>
        <v>0</v>
      </c>
      <c r="M69" s="77">
        <v>0</v>
      </c>
      <c r="N69" s="78"/>
      <c r="O69" s="26">
        <f>'[2].CSV]EXPORT(1)'!$K$65+'[2].CSV]EXPORT(1)'!$N$65</f>
        <v>0</v>
      </c>
      <c r="P69" s="76"/>
      <c r="Q69" s="116"/>
      <c r="R69" s="56"/>
    </row>
    <row r="70" spans="1:18" ht="12" customHeight="1" thickBot="1">
      <c r="A70" s="24" t="s">
        <v>82</v>
      </c>
      <c r="B70" s="25">
        <f>'[2].CSV]EXPORT(1)'!B64</f>
        <v>1</v>
      </c>
      <c r="C70" s="25">
        <f>'[2].CSV]EXPORT(1)'!C64</f>
        <v>1</v>
      </c>
      <c r="D70" s="28">
        <f>'[2].CSV]EXPORT(1)'!D64</f>
        <v>1</v>
      </c>
      <c r="E70" s="25">
        <f>'[2].CSV]EXPORT(1)'!E64</f>
        <v>1</v>
      </c>
      <c r="F70" s="25">
        <f>'[2].CSV]EXPORT(1)'!F64</f>
        <v>0</v>
      </c>
      <c r="G70" s="28">
        <f>'[2].CSV]EXPORT(1)'!G64</f>
        <v>0</v>
      </c>
      <c r="H70" s="25">
        <f>'[2].CSV]EXPORT(1)'!H64</f>
        <v>132</v>
      </c>
      <c r="I70" s="25">
        <f>'[2].CSV]EXPORT(1)'!I64</f>
        <v>1</v>
      </c>
      <c r="J70" s="28">
        <f>'[2].CSV]EXPORT(1)'!J64</f>
        <v>0.008</v>
      </c>
      <c r="K70" s="108">
        <f>'[2].CSV]EXPORT(1)'!K64</f>
        <v>0</v>
      </c>
      <c r="L70" s="103">
        <f>'[2].CSV]EXPORT(1)'!L64</f>
        <v>0</v>
      </c>
      <c r="M70" s="101">
        <f>'[2].CSV]EXPORT(1)'!M64</f>
        <v>0</v>
      </c>
      <c r="N70" s="78"/>
      <c r="O70" s="26">
        <v>0</v>
      </c>
      <c r="P70" s="76"/>
      <c r="Q70" s="116"/>
      <c r="R70" s="56"/>
    </row>
    <row r="71" spans="1:18" ht="13.5" customHeight="1" thickBot="1">
      <c r="A71" s="44" t="s">
        <v>78</v>
      </c>
      <c r="B71" s="45">
        <f>'[2].CSV]EXPORT(1)'!B66</f>
        <v>1</v>
      </c>
      <c r="C71" s="45">
        <f>'[2].CSV]EXPORT(1)'!C66</f>
        <v>1</v>
      </c>
      <c r="D71" s="105">
        <f>'[2].CSV]EXPORT(1)'!D66</f>
        <v>1</v>
      </c>
      <c r="E71" s="45">
        <f>'[2].CSV]EXPORT(1)'!E66</f>
        <v>21</v>
      </c>
      <c r="F71" s="45">
        <f>'[2].CSV]EXPORT(1)'!F66</f>
        <v>17</v>
      </c>
      <c r="G71" s="105">
        <f>'[2].CSV]EXPORT(1)'!G66</f>
        <v>0.81</v>
      </c>
      <c r="H71" s="109">
        <f>'[2].CSV]EXPORT(1)'!H66</f>
        <v>185</v>
      </c>
      <c r="I71" s="106">
        <f>'[2].CSV]EXPORT(1)'!I66</f>
        <v>38</v>
      </c>
      <c r="J71" s="107">
        <f>'[2].CSV]EXPORT(1)'!J66</f>
        <v>0.205</v>
      </c>
      <c r="K71" s="108">
        <v>0</v>
      </c>
      <c r="L71" s="103">
        <f>SUM(M71:N71)</f>
        <v>20693</v>
      </c>
      <c r="M71" s="101">
        <f>'[2].CSV]EXPORT(1)'!M66</f>
        <v>0</v>
      </c>
      <c r="N71" s="101">
        <f>'[1]06-02-08'!$M$84</f>
        <v>20693</v>
      </c>
      <c r="O71" s="102">
        <v>0</v>
      </c>
      <c r="P71" s="101"/>
      <c r="Q71" s="117"/>
      <c r="R71" s="57"/>
    </row>
    <row r="72" spans="1:14" ht="15.75" customHeight="1">
      <c r="A72" s="130" t="s">
        <v>79</v>
      </c>
      <c r="D72" s="144"/>
      <c r="E72" s="129"/>
      <c r="G72" s="144"/>
      <c r="H72" s="129"/>
      <c r="I72" s="129"/>
      <c r="J72" s="144"/>
      <c r="K72" s="72"/>
      <c r="L72" s="72"/>
      <c r="M72" s="72"/>
      <c r="N72" s="72"/>
    </row>
    <row r="73" spans="1:14" ht="11.25" customHeight="1">
      <c r="A73" s="130" t="s">
        <v>80</v>
      </c>
      <c r="C73" s="129"/>
      <c r="D73" s="144"/>
      <c r="E73" s="129"/>
      <c r="F73" s="129"/>
      <c r="G73" s="144"/>
      <c r="H73" s="129"/>
      <c r="I73" s="129"/>
      <c r="J73" s="144"/>
      <c r="K73" s="72"/>
      <c r="L73" s="72"/>
      <c r="M73" s="72"/>
      <c r="N73" s="72"/>
    </row>
    <row r="74" spans="3:14" ht="12" customHeight="1">
      <c r="C74" s="129"/>
      <c r="D74" s="144"/>
      <c r="E74" s="129"/>
      <c r="F74" s="129"/>
      <c r="G74" s="144"/>
      <c r="H74" s="129"/>
      <c r="I74" s="129"/>
      <c r="J74" s="144"/>
      <c r="K74" s="72"/>
      <c r="L74" s="72"/>
      <c r="M74" s="72"/>
      <c r="N74" s="72"/>
    </row>
    <row r="75" spans="3:14" ht="12" customHeight="1">
      <c r="C75" s="129"/>
      <c r="D75" s="144"/>
      <c r="E75" s="129"/>
      <c r="F75" s="129"/>
      <c r="G75" s="144"/>
      <c r="H75" s="129"/>
      <c r="I75" s="129"/>
      <c r="J75" s="144"/>
      <c r="K75" s="72"/>
      <c r="L75" s="72"/>
      <c r="M75" s="72"/>
      <c r="N75" s="72"/>
    </row>
    <row r="76" spans="3:14" ht="12" customHeight="1">
      <c r="C76" s="129"/>
      <c r="D76" s="144"/>
      <c r="E76" s="129"/>
      <c r="F76" s="129"/>
      <c r="G76" s="144"/>
      <c r="H76" s="129"/>
      <c r="I76" s="129"/>
      <c r="J76" s="144"/>
      <c r="K76" s="72"/>
      <c r="L76" s="72"/>
      <c r="M76" s="72"/>
      <c r="N76" s="72"/>
    </row>
    <row r="77" spans="3:14" ht="12" customHeight="1">
      <c r="C77" s="129"/>
      <c r="D77" s="144"/>
      <c r="E77" s="129"/>
      <c r="F77" s="129"/>
      <c r="G77" s="144"/>
      <c r="H77" s="129"/>
      <c r="I77" s="129"/>
      <c r="J77" s="144"/>
      <c r="K77" s="72"/>
      <c r="L77" s="72"/>
      <c r="M77" s="72"/>
      <c r="N77" s="72"/>
    </row>
    <row r="78" spans="3:14" ht="12" customHeight="1">
      <c r="C78" s="129"/>
      <c r="D78" s="144"/>
      <c r="E78" s="129"/>
      <c r="F78" s="129"/>
      <c r="G78" s="144"/>
      <c r="H78" s="129"/>
      <c r="I78" s="129"/>
      <c r="J78" s="144"/>
      <c r="K78" s="72"/>
      <c r="L78" s="72"/>
      <c r="M78" s="72"/>
      <c r="N78" s="72"/>
    </row>
    <row r="79" spans="3:14" ht="12" customHeight="1">
      <c r="C79" s="129"/>
      <c r="D79" s="144"/>
      <c r="E79" s="129"/>
      <c r="F79" s="129"/>
      <c r="G79" s="144"/>
      <c r="H79" s="129"/>
      <c r="I79" s="129"/>
      <c r="J79" s="144"/>
      <c r="K79" s="72"/>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1.25">
      <c r="L134" s="72"/>
      <c r="M134" s="72"/>
      <c r="N134" s="72"/>
    </row>
    <row r="135" spans="12:14" ht="11.25">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27, 2008 Monday Morning Workload Report (Office of Performance Analysis and Integrity)</dc:title>
  <dc:subject>May 27, 2008 Monday Morning Workload Report</dc:subject>
  <dc:creator/>
  <cp:keywords>vacols, scorecard, rating, pending, 180, c&amp;p, wipp, pre-discharge,  appeals, SOC's, adjudicative, IVMs, guarantees, COE</cp:keywords>
  <dc:description/>
  <cp:lastModifiedBy>dmokwall</cp:lastModifiedBy>
  <cp:lastPrinted>2008-06-02T16:32:35Z</cp:lastPrinted>
  <dcterms:created xsi:type="dcterms:W3CDTF">2003-06-17T11:57:05Z</dcterms:created>
  <dcterms:modified xsi:type="dcterms:W3CDTF">2008-06-02T17:27:52Z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20080527</vt:lpwstr>
  </property>
  <property fmtid="{D5CDD505-2E9C-101B-9397-08002B2CF9AE}" pid="5" name="DateReviewed">
    <vt:lpwstr>20080527</vt:lpwstr>
  </property>
  <property fmtid="{D5CDD505-2E9C-101B-9397-08002B2CF9AE}" pid="6" name="Type">
    <vt:lpwstr>Report</vt:lpwstr>
  </property>
</Properties>
</file>