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1" yWindow="65356" windowWidth="12120" windowHeight="9045"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<sst xmlns="http://schemas.openxmlformats.org/spreadsheetml/2006/main" count="90" uniqueCount="88">
  <si>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</si>
  <si>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</si>
  <si>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</si>
  <si>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</si>
  <si>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</si>
  <si>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</si>
  <si>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</si>
  <si>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</si>
  <si>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</si>
  <si>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</si>
  <si>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</si>
  <si>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</si>
  <si>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</si>
  <si>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</si>
  <si>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</si>
  <si>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</si>
  <si>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</si>
  <si>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</si>
  <si>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</si>
  <si>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</si>
  <si>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</si>
  <si>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</si>
  <si>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</si>
  <si>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</si>
  <si>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</si>
  <si>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</si>
  <si>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</si>
  <si>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</si>
  <si>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</si>
  <si>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</si>
  <si>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</si>
  <si>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</si>
  <si>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</si>
  <si>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</si>
  <si>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</si>
  <si>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</si>
  <si>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</si>
  <si>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</si>
  <si>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</si>
  <si>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</si>
  <si>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</si>
  <si>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</si>
  <si>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</si>
  <si>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</si>
  <si>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</si>
  <si>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</si>
  <si>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</si>
  <si>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</si>
  <si>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</si>
  <si>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</si>
  <si>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</si>
  <si>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</si>
  <si>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</si>
  <si>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</si>
  <si>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</si>
  <si>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</si>
  <si>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</si>
  <si>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</si>
  <si>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</si>
  <si>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</si>
  <si>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</si>
  <si>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</si>
  <si>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</si>
  <si>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</si>
  <si>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</si>
  <si>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</si>
  <si>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</si>
  <si>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</si>
  <si>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</si>
  <si>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</si>
  <si>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</si>
  <si>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</si>
  <si>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</si>
  <si>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</si>
  <si>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</si>
  <si>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</si>
  <si>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</si>
  <si>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</si>
  <si>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</si>
  <si>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</si>
  <si>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</si>
  <si>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</si>
  <si>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</si>
  <si>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</si>
  <si>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</si>
  <si>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</si>
  <si>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May 17, 2008
  </t>
  </si>
  <si>
    <t xml:space="preserve">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</si>
</sst>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 numFmtId="172" formatCode="[$-409]dddd\,\ mmmm\ dd\,\ yyyy"/>
    <numFmt numFmtId="173" formatCode="m/d/yy;@"/>
    <numFmt numFmtId="174" formatCode="[$-409]d\-mmm\-yy;@"/>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37">
    <border>
      <left/>
      <right/>
      <top/>
      <bottom/>
      <diagonal/>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dotted"/>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thin"/>
      <top style="thin"/>
      <bottom style="medium"/>
    </border>
    <border>
      <left>
        <color indexed="63"/>
      </left>
      <right style="dashed"/>
      <top>
        <color indexed="63"/>
      </top>
      <bottom style="thin"/>
    </border>
    <border>
      <left>
        <color indexed="63"/>
      </left>
      <right style="dotted"/>
      <top style="thin"/>
      <bottom style="medium"/>
    </border>
    <border>
      <left style="dotted"/>
      <right style="dotted"/>
      <top style="thin"/>
      <bottom style="medium"/>
    </border>
    <border>
      <left style="dotted"/>
      <right style="thin"/>
      <top style="thin"/>
      <bottom style="medium"/>
    </border>
    <border>
      <left style="dotted"/>
      <right style="dotted"/>
      <top style="thin"/>
      <bottom>
        <color indexed="63"/>
      </bottom>
    </border>
    <border>
      <left style="dotted"/>
      <right style="thin"/>
      <top style="thin"/>
      <bottom style="thin"/>
    </border>
    <border>
      <left style="dotted"/>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4" fontId="2" fillId="0" borderId="1" xfId="0" applyNumberFormat="1" applyFont="1" applyFill="1" applyBorder="1" applyAlignment="1">
      <alignment vertical="center" wrapText="1"/>
    </xf>
    <xf numFmtId="3" fontId="3" fillId="0" borderId="2" xfId="0" applyNumberFormat="1" applyFont="1" applyFill="1" applyBorder="1" applyAlignment="1">
      <alignment/>
    </xf>
    <xf numFmtId="10" fontId="3" fillId="0" borderId="3" xfId="0" applyNumberFormat="1" applyFont="1" applyFill="1" applyBorder="1" applyAlignment="1">
      <alignment/>
    </xf>
    <xf numFmtId="3" fontId="3" fillId="0" borderId="4" xfId="0" applyNumberFormat="1" applyFont="1" applyFill="1" applyBorder="1" applyAlignment="1">
      <alignment/>
    </xf>
    <xf numFmtId="3" fontId="3" fillId="0" borderId="0" xfId="0" applyNumberFormat="1" applyFont="1" applyFill="1" applyBorder="1" applyAlignment="1">
      <alignment/>
    </xf>
    <xf numFmtId="3" fontId="3" fillId="0" borderId="5" xfId="0" applyNumberFormat="1" applyFont="1" applyFill="1" applyBorder="1" applyAlignment="1">
      <alignment/>
    </xf>
    <xf numFmtId="3" fontId="3" fillId="0" borderId="0" xfId="0" applyNumberFormat="1" applyFont="1" applyFill="1" applyAlignment="1">
      <alignment/>
    </xf>
    <xf numFmtId="4" fontId="4" fillId="0" borderId="5" xfId="0" applyNumberFormat="1" applyFont="1" applyFill="1" applyBorder="1" applyAlignment="1">
      <alignment vertical="center" wrapText="1"/>
    </xf>
    <xf numFmtId="3" fontId="1" fillId="0" borderId="0" xfId="0" applyNumberFormat="1" applyFont="1" applyFill="1" applyBorder="1" applyAlignment="1">
      <alignment/>
    </xf>
    <xf numFmtId="3" fontId="1" fillId="0" borderId="6" xfId="0" applyNumberFormat="1" applyFont="1" applyFill="1" applyBorder="1" applyAlignment="1">
      <alignment/>
    </xf>
    <xf numFmtId="4" fontId="4" fillId="0" borderId="7" xfId="0" applyNumberFormat="1" applyFont="1" applyFill="1" applyBorder="1" applyAlignment="1">
      <alignment vertical="center" wrapText="1"/>
    </xf>
    <xf numFmtId="3" fontId="1" fillId="0" borderId="8" xfId="0" applyNumberFormat="1" applyFont="1" applyFill="1" applyBorder="1" applyAlignment="1">
      <alignment/>
    </xf>
    <xf numFmtId="3" fontId="1" fillId="0" borderId="2" xfId="0" applyNumberFormat="1" applyFont="1" applyFill="1" applyBorder="1" applyAlignment="1">
      <alignment/>
    </xf>
    <xf numFmtId="3" fontId="1" fillId="0" borderId="9" xfId="0" applyNumberFormat="1" applyFont="1" applyFill="1" applyBorder="1" applyAlignment="1">
      <alignment/>
    </xf>
    <xf numFmtId="0" fontId="0" fillId="0" borderId="0" xfId="0" applyFill="1" applyAlignment="1">
      <alignment/>
    </xf>
    <xf numFmtId="4" fontId="4" fillId="0" borderId="5"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65" fontId="3" fillId="0" borderId="3" xfId="0" applyNumberFormat="1" applyFont="1" applyFill="1" applyBorder="1" applyAlignment="1">
      <alignment/>
    </xf>
    <xf numFmtId="165" fontId="3" fillId="0" borderId="10" xfId="0" applyNumberFormat="1" applyFont="1" applyFill="1" applyBorder="1" applyAlignment="1">
      <alignment/>
    </xf>
    <xf numFmtId="165" fontId="3" fillId="0" borderId="5" xfId="0" applyNumberFormat="1" applyFont="1" applyFill="1" applyBorder="1" applyAlignment="1">
      <alignment/>
    </xf>
    <xf numFmtId="165" fontId="3" fillId="0" borderId="0" xfId="0" applyNumberFormat="1" applyFont="1" applyFill="1" applyAlignment="1">
      <alignment/>
    </xf>
    <xf numFmtId="3" fontId="3" fillId="0" borderId="11" xfId="0" applyNumberFormat="1" applyFont="1" applyFill="1" applyBorder="1" applyAlignment="1">
      <alignment/>
    </xf>
    <xf numFmtId="4" fontId="1" fillId="0" borderId="12" xfId="0" applyNumberFormat="1" applyFont="1" applyFill="1" applyBorder="1" applyAlignment="1">
      <alignment/>
    </xf>
    <xf numFmtId="3" fontId="1" fillId="0" borderId="13" xfId="0" applyNumberFormat="1" applyFont="1" applyFill="1" applyBorder="1" applyAlignment="1">
      <alignment/>
    </xf>
    <xf numFmtId="3" fontId="1" fillId="0" borderId="11" xfId="0" applyNumberFormat="1" applyFont="1" applyFill="1" applyBorder="1" applyAlignment="1">
      <alignment/>
    </xf>
    <xf numFmtId="4" fontId="2" fillId="0" borderId="5" xfId="0" applyNumberFormat="1" applyFont="1" applyFill="1" applyBorder="1" applyAlignment="1">
      <alignment vertical="center" wrapText="1"/>
    </xf>
    <xf numFmtId="165" fontId="1" fillId="0" borderId="13" xfId="0" applyNumberFormat="1" applyFont="1" applyFill="1" applyBorder="1" applyAlignment="1">
      <alignment/>
    </xf>
    <xf numFmtId="3" fontId="1" fillId="0" borderId="14" xfId="0" applyNumberFormat="1" applyFont="1" applyFill="1" applyBorder="1" applyAlignment="1">
      <alignment/>
    </xf>
    <xf numFmtId="10" fontId="3" fillId="0" borderId="2" xfId="0" applyNumberFormat="1" applyFont="1" applyFill="1" applyBorder="1" applyAlignment="1">
      <alignment/>
    </xf>
    <xf numFmtId="3" fontId="3" fillId="0" borderId="15" xfId="0" applyNumberFormat="1" applyFont="1" applyFill="1" applyBorder="1" applyAlignment="1">
      <alignment/>
    </xf>
    <xf numFmtId="3" fontId="1" fillId="0" borderId="16" xfId="0" applyNumberFormat="1" applyFont="1" applyFill="1" applyBorder="1" applyAlignment="1">
      <alignment/>
    </xf>
    <xf numFmtId="165" fontId="1" fillId="0" borderId="2" xfId="0" applyNumberFormat="1" applyFont="1" applyFill="1" applyBorder="1" applyAlignment="1">
      <alignment/>
    </xf>
    <xf numFmtId="3" fontId="1" fillId="0" borderId="15" xfId="0" applyNumberFormat="1" applyFont="1" applyFill="1" applyBorder="1" applyAlignment="1">
      <alignment/>
    </xf>
    <xf numFmtId="165" fontId="1" fillId="0" borderId="17" xfId="0" applyNumberFormat="1" applyFont="1" applyFill="1" applyBorder="1" applyAlignment="1">
      <alignment/>
    </xf>
    <xf numFmtId="3" fontId="1" fillId="0" borderId="18" xfId="0" applyNumberFormat="1" applyFont="1" applyFill="1" applyBorder="1" applyAlignment="1">
      <alignment/>
    </xf>
    <xf numFmtId="10" fontId="3" fillId="0" borderId="19" xfId="0" applyNumberFormat="1" applyFont="1" applyFill="1" applyBorder="1" applyAlignment="1">
      <alignment/>
    </xf>
    <xf numFmtId="165" fontId="1" fillId="0" borderId="19" xfId="0" applyNumberFormat="1" applyFont="1" applyFill="1" applyBorder="1" applyAlignment="1">
      <alignment/>
    </xf>
    <xf numFmtId="165" fontId="1" fillId="0" borderId="20" xfId="0" applyNumberFormat="1" applyFont="1" applyFill="1" applyBorder="1" applyAlignment="1">
      <alignment/>
    </xf>
    <xf numFmtId="3" fontId="3" fillId="0" borderId="14" xfId="0" applyNumberFormat="1" applyFont="1" applyFill="1" applyBorder="1" applyAlignment="1">
      <alignment/>
    </xf>
    <xf numFmtId="165" fontId="3" fillId="0" borderId="14" xfId="0" applyNumberFormat="1" applyFont="1" applyFill="1" applyBorder="1" applyAlignment="1">
      <alignment/>
    </xf>
    <xf numFmtId="165" fontId="3" fillId="0" borderId="19" xfId="0" applyNumberFormat="1" applyFont="1" applyFill="1" applyBorder="1" applyAlignment="1">
      <alignment/>
    </xf>
    <xf numFmtId="165" fontId="1" fillId="0" borderId="15" xfId="0" applyNumberFormat="1" applyFont="1" applyFill="1" applyBorder="1" applyAlignment="1">
      <alignment/>
    </xf>
    <xf numFmtId="4" fontId="1" fillId="0" borderId="21" xfId="0" applyNumberFormat="1" applyFont="1" applyFill="1" applyBorder="1" applyAlignment="1">
      <alignment/>
    </xf>
    <xf numFmtId="3" fontId="1" fillId="0" borderId="22" xfId="0" applyNumberFormat="1" applyFont="1" applyFill="1" applyBorder="1" applyAlignment="1">
      <alignment/>
    </xf>
    <xf numFmtId="165" fontId="1" fillId="0" borderId="0" xfId="21" applyNumberFormat="1" applyFont="1" applyFill="1" applyBorder="1" applyAlignment="1">
      <alignment/>
    </xf>
    <xf numFmtId="15" fontId="1" fillId="0" borderId="9" xfId="0" applyNumberFormat="1" applyFont="1" applyFill="1" applyBorder="1" applyAlignment="1">
      <alignment horizontal="center" vertical="center" wrapText="1"/>
    </xf>
    <xf numFmtId="15" fontId="3" fillId="0" borderId="4" xfId="0" applyNumberFormat="1" applyFont="1" applyFill="1" applyBorder="1" applyAlignment="1">
      <alignment/>
    </xf>
    <xf numFmtId="15" fontId="3" fillId="0" borderId="6" xfId="0" applyNumberFormat="1" applyFont="1" applyFill="1" applyBorder="1" applyAlignment="1">
      <alignment/>
    </xf>
    <xf numFmtId="15" fontId="3" fillId="0" borderId="9" xfId="0" applyNumberFormat="1" applyFont="1" applyFill="1" applyBorder="1" applyAlignment="1">
      <alignment/>
    </xf>
    <xf numFmtId="15" fontId="1" fillId="0" borderId="6" xfId="0" applyNumberFormat="1" applyFont="1" applyFill="1" applyBorder="1" applyAlignment="1">
      <alignment/>
    </xf>
    <xf numFmtId="15" fontId="1" fillId="0" borderId="9" xfId="0" applyNumberFormat="1" applyFont="1" applyFill="1" applyBorder="1" applyAlignment="1">
      <alignment/>
    </xf>
    <xf numFmtId="15" fontId="1" fillId="0" borderId="4" xfId="0" applyNumberFormat="1" applyFont="1" applyFill="1" applyBorder="1" applyAlignment="1">
      <alignment/>
    </xf>
    <xf numFmtId="15" fontId="3" fillId="0" borderId="6" xfId="0" applyNumberFormat="1" applyFont="1" applyFill="1" applyBorder="1" applyAlignment="1">
      <alignment horizontal="center"/>
    </xf>
    <xf numFmtId="15" fontId="1" fillId="0" borderId="23" xfId="0" applyNumberFormat="1" applyFont="1" applyFill="1" applyBorder="1" applyAlignment="1">
      <alignment/>
    </xf>
    <xf numFmtId="15" fontId="1" fillId="0" borderId="7" xfId="0" applyNumberFormat="1" applyFont="1" applyFill="1" applyBorder="1" applyAlignment="1">
      <alignment/>
    </xf>
    <xf numFmtId="15" fontId="1" fillId="0" borderId="24" xfId="0" applyNumberFormat="1" applyFont="1" applyFill="1" applyBorder="1" applyAlignment="1">
      <alignment/>
    </xf>
    <xf numFmtId="37" fontId="1" fillId="0" borderId="13" xfId="15" applyNumberFormat="1" applyFont="1" applyFill="1" applyBorder="1" applyAlignment="1">
      <alignment/>
    </xf>
    <xf numFmtId="3" fontId="1" fillId="0" borderId="25" xfId="0" applyNumberFormat="1" applyFont="1" applyFill="1" applyBorder="1" applyAlignment="1">
      <alignment/>
    </xf>
    <xf numFmtId="3" fontId="1" fillId="0" borderId="26" xfId="0" applyNumberFormat="1" applyFont="1" applyFill="1" applyBorder="1" applyAlignment="1">
      <alignment/>
    </xf>
    <xf numFmtId="165" fontId="1" fillId="0" borderId="8" xfId="21" applyNumberFormat="1" applyFont="1" applyFill="1" applyBorder="1" applyAlignment="1">
      <alignment/>
    </xf>
    <xf numFmtId="165" fontId="1" fillId="0" borderId="13" xfId="21" applyNumberFormat="1" applyFont="1" applyFill="1" applyBorder="1" applyAlignment="1">
      <alignment/>
    </xf>
    <xf numFmtId="3" fontId="1" fillId="0" borderId="20" xfId="0" applyNumberFormat="1" applyFont="1" applyFill="1" applyBorder="1" applyAlignment="1">
      <alignment/>
    </xf>
    <xf numFmtId="165" fontId="1" fillId="0" borderId="17" xfId="21" applyNumberFormat="1" applyFont="1" applyFill="1" applyBorder="1" applyAlignment="1">
      <alignment/>
    </xf>
    <xf numFmtId="3" fontId="1" fillId="0" borderId="27" xfId="0" applyNumberFormat="1" applyFont="1" applyFill="1" applyBorder="1" applyAlignment="1">
      <alignment/>
    </xf>
    <xf numFmtId="37" fontId="3" fillId="0" borderId="4" xfId="15" applyNumberFormat="1" applyFont="1" applyFill="1" applyBorder="1" applyAlignment="1">
      <alignment/>
    </xf>
    <xf numFmtId="37" fontId="1" fillId="0" borderId="6" xfId="15" applyNumberFormat="1" applyFont="1" applyFill="1" applyBorder="1" applyAlignment="1">
      <alignment/>
    </xf>
    <xf numFmtId="37" fontId="1" fillId="0" borderId="9" xfId="15" applyNumberFormat="1" applyFont="1" applyFill="1" applyBorder="1" applyAlignment="1">
      <alignment/>
    </xf>
    <xf numFmtId="37" fontId="1" fillId="0" borderId="4" xfId="15" applyNumberFormat="1" applyFont="1" applyFill="1" applyBorder="1" applyAlignment="1">
      <alignment/>
    </xf>
    <xf numFmtId="37" fontId="1" fillId="0" borderId="0" xfId="15" applyNumberFormat="1" applyFont="1" applyFill="1" applyAlignment="1">
      <alignment/>
    </xf>
    <xf numFmtId="37" fontId="3" fillId="0" borderId="1" xfId="15" applyNumberFormat="1" applyFont="1" applyFill="1" applyBorder="1" applyAlignment="1">
      <alignment/>
    </xf>
    <xf numFmtId="37" fontId="1" fillId="0" borderId="0" xfId="15" applyNumberFormat="1" applyFont="1" applyFill="1" applyBorder="1" applyAlignment="1">
      <alignment/>
    </xf>
    <xf numFmtId="37" fontId="1" fillId="0" borderId="5" xfId="15" applyNumberFormat="1" applyFont="1" applyFill="1" applyBorder="1" applyAlignment="1">
      <alignment/>
    </xf>
    <xf numFmtId="37" fontId="1" fillId="0" borderId="1" xfId="15" applyNumberFormat="1" applyFont="1" applyFill="1" applyBorder="1" applyAlignment="1">
      <alignment/>
    </xf>
    <xf numFmtId="37" fontId="1" fillId="0" borderId="7" xfId="15" applyNumberFormat="1" applyFont="1" applyFill="1" applyBorder="1" applyAlignment="1">
      <alignment/>
    </xf>
    <xf numFmtId="37" fontId="1" fillId="0" borderId="11" xfId="15" applyNumberFormat="1" applyFont="1" applyFill="1" applyBorder="1" applyAlignment="1">
      <alignment/>
    </xf>
    <xf numFmtId="37" fontId="1" fillId="0" borderId="8" xfId="15" applyNumberFormat="1" applyFont="1" applyFill="1" applyBorder="1" applyAlignment="1">
      <alignment/>
    </xf>
    <xf numFmtId="37" fontId="1" fillId="0" borderId="11" xfId="15" applyNumberFormat="1" applyFont="1" applyFill="1" applyBorder="1" applyAlignment="1">
      <alignment horizontal="right"/>
    </xf>
    <xf numFmtId="3" fontId="3" fillId="0" borderId="6" xfId="15" applyNumberFormat="1" applyFont="1" applyFill="1" applyBorder="1" applyAlignment="1">
      <alignment/>
    </xf>
    <xf numFmtId="4" fontId="4" fillId="0" borderId="6" xfId="0" applyNumberFormat="1" applyFont="1" applyFill="1" applyBorder="1" applyAlignment="1">
      <alignment vertical="center" wrapText="1"/>
    </xf>
    <xf numFmtId="4" fontId="4" fillId="0" borderId="9" xfId="0" applyNumberFormat="1" applyFont="1" applyFill="1" applyBorder="1" applyAlignment="1">
      <alignment vertical="center" wrapText="1"/>
    </xf>
    <xf numFmtId="4" fontId="2" fillId="0" borderId="4" xfId="0" applyNumberFormat="1" applyFont="1" applyFill="1" applyBorder="1" applyAlignment="1">
      <alignment vertical="center" wrapText="1"/>
    </xf>
    <xf numFmtId="3" fontId="1" fillId="0" borderId="5" xfId="0" applyNumberFormat="1" applyFont="1" applyFill="1" applyBorder="1" applyAlignment="1">
      <alignment/>
    </xf>
    <xf numFmtId="3" fontId="1" fillId="0" borderId="7" xfId="0" applyNumberFormat="1" applyFont="1" applyFill="1" applyBorder="1" applyAlignment="1">
      <alignment/>
    </xf>
    <xf numFmtId="3" fontId="1" fillId="0" borderId="6" xfId="0" applyNumberFormat="1" applyFont="1" applyFill="1" applyBorder="1" applyAlignment="1">
      <alignment horizontal="right"/>
    </xf>
    <xf numFmtId="37" fontId="1" fillId="0" borderId="6" xfId="0" applyNumberFormat="1" applyFont="1" applyFill="1" applyBorder="1" applyAlignment="1">
      <alignment horizontal="right"/>
    </xf>
    <xf numFmtId="37" fontId="3" fillId="0" borderId="2" xfId="15" applyNumberFormat="1" applyFont="1" applyFill="1" applyBorder="1" applyAlignment="1">
      <alignment/>
    </xf>
    <xf numFmtId="3" fontId="1" fillId="0" borderId="4" xfId="0" applyNumberFormat="1" applyFont="1" applyFill="1" applyBorder="1" applyAlignment="1">
      <alignment/>
    </xf>
    <xf numFmtId="37" fontId="3" fillId="0" borderId="16" xfId="15" applyNumberFormat="1" applyFont="1" applyFill="1" applyBorder="1" applyAlignment="1">
      <alignment/>
    </xf>
    <xf numFmtId="3" fontId="3" fillId="0" borderId="0" xfId="15" applyNumberFormat="1" applyFont="1" applyFill="1" applyBorder="1" applyAlignment="1">
      <alignment/>
    </xf>
    <xf numFmtId="37" fontId="3" fillId="0" borderId="6" xfId="15" applyNumberFormat="1" applyFont="1" applyFill="1" applyBorder="1" applyAlignment="1">
      <alignment/>
    </xf>
    <xf numFmtId="165" fontId="3" fillId="0" borderId="6" xfId="0" applyNumberFormat="1" applyFont="1" applyFill="1" applyBorder="1" applyAlignment="1">
      <alignment/>
    </xf>
    <xf numFmtId="165" fontId="1" fillId="0" borderId="28" xfId="21" applyNumberFormat="1" applyFont="1" applyFill="1" applyBorder="1" applyAlignment="1">
      <alignment/>
    </xf>
    <xf numFmtId="165" fontId="3" fillId="0" borderId="0" xfId="0" applyNumberFormat="1" applyFont="1" applyFill="1" applyBorder="1" applyAlignment="1">
      <alignment/>
    </xf>
    <xf numFmtId="165" fontId="3" fillId="0" borderId="9" xfId="0" applyNumberFormat="1" applyFont="1" applyFill="1" applyBorder="1" applyAlignment="1">
      <alignment/>
    </xf>
    <xf numFmtId="37" fontId="1" fillId="0" borderId="2" xfId="15" applyNumberFormat="1" applyFont="1" applyFill="1" applyBorder="1" applyAlignment="1">
      <alignment/>
    </xf>
    <xf numFmtId="37" fontId="1" fillId="0" borderId="0" xfId="0" applyNumberFormat="1" applyFont="1" applyFill="1" applyBorder="1" applyAlignment="1">
      <alignment horizontal="right"/>
    </xf>
    <xf numFmtId="4" fontId="3" fillId="0" borderId="6" xfId="0" applyNumberFormat="1" applyFont="1" applyFill="1" applyBorder="1" applyAlignment="1">
      <alignment horizontal="left"/>
    </xf>
    <xf numFmtId="10" fontId="3" fillId="0" borderId="6" xfId="0" applyNumberFormat="1" applyFont="1" applyFill="1" applyBorder="1" applyAlignment="1">
      <alignment horizontal="left"/>
    </xf>
    <xf numFmtId="4" fontId="2" fillId="0" borderId="11" xfId="0" applyNumberFormat="1" applyFont="1" applyFill="1" applyBorder="1" applyAlignment="1">
      <alignment vertical="center" wrapText="1"/>
    </xf>
    <xf numFmtId="37" fontId="1" fillId="0" borderId="29" xfId="15" applyNumberFormat="1" applyFont="1" applyFill="1" applyBorder="1" applyAlignment="1">
      <alignment/>
    </xf>
    <xf numFmtId="3" fontId="1" fillId="0" borderId="29" xfId="0" applyNumberFormat="1" applyFont="1" applyFill="1" applyBorder="1" applyAlignment="1">
      <alignment/>
    </xf>
    <xf numFmtId="37" fontId="1" fillId="0" borderId="24" xfId="15" applyNumberFormat="1" applyFont="1" applyFill="1" applyBorder="1" applyAlignment="1">
      <alignment/>
    </xf>
    <xf numFmtId="165" fontId="3" fillId="0" borderId="30" xfId="0" applyNumberFormat="1" applyFont="1" applyFill="1" applyBorder="1" applyAlignment="1">
      <alignment/>
    </xf>
    <xf numFmtId="165" fontId="1" fillId="0" borderId="31" xfId="21" applyNumberFormat="1" applyFont="1" applyFill="1" applyBorder="1" applyAlignment="1">
      <alignment/>
    </xf>
    <xf numFmtId="3" fontId="1" fillId="0" borderId="31" xfId="0" applyNumberFormat="1" applyFont="1" applyFill="1" applyBorder="1" applyAlignment="1">
      <alignment/>
    </xf>
    <xf numFmtId="165" fontId="1" fillId="0" borderId="32" xfId="21" applyNumberFormat="1" applyFont="1" applyFill="1" applyBorder="1" applyAlignment="1">
      <alignment/>
    </xf>
    <xf numFmtId="37" fontId="1" fillId="0" borderId="33" xfId="15" applyNumberFormat="1" applyFont="1" applyFill="1" applyBorder="1" applyAlignment="1">
      <alignment/>
    </xf>
    <xf numFmtId="3" fontId="1" fillId="0" borderId="32" xfId="0" applyNumberFormat="1" applyFont="1" applyFill="1" applyBorder="1" applyAlignment="1">
      <alignment/>
    </xf>
    <xf numFmtId="3" fontId="3" fillId="0" borderId="20" xfId="0" applyNumberFormat="1" applyFont="1" applyFill="1" applyBorder="1" applyAlignment="1">
      <alignment/>
    </xf>
    <xf numFmtId="165" fontId="1" fillId="0" borderId="3" xfId="0" applyNumberFormat="1" applyFont="1" applyFill="1" applyBorder="1" applyAlignment="1">
      <alignment/>
    </xf>
    <xf numFmtId="165" fontId="1" fillId="0" borderId="3" xfId="21" applyNumberFormat="1" applyFont="1" applyFill="1" applyBorder="1" applyAlignment="1">
      <alignment/>
    </xf>
    <xf numFmtId="3" fontId="1" fillId="0" borderId="34" xfId="0" applyNumberFormat="1" applyFont="1" applyFill="1" applyBorder="1" applyAlignment="1">
      <alignment/>
    </xf>
    <xf numFmtId="37" fontId="0" fillId="0" borderId="35" xfId="15" applyNumberFormat="1" applyFill="1" applyBorder="1" applyAlignment="1">
      <alignment/>
    </xf>
    <xf numFmtId="37" fontId="1" fillId="0" borderId="11" xfId="15" applyNumberFormat="1" applyFont="1" applyFill="1" applyBorder="1" applyAlignment="1">
      <alignment horizontal="centerContinuous" wrapText="1"/>
    </xf>
    <xf numFmtId="1" fontId="1" fillId="0" borderId="11" xfId="0" applyNumberFormat="1" applyFont="1" applyFill="1" applyBorder="1" applyAlignment="1">
      <alignment/>
    </xf>
    <xf numFmtId="1" fontId="1" fillId="0" borderId="29" xfId="0" applyNumberFormat="1" applyFont="1" applyFill="1" applyBorder="1" applyAlignment="1">
      <alignment/>
    </xf>
    <xf numFmtId="4" fontId="1" fillId="0" borderId="5" xfId="0" applyNumberFormat="1" applyFont="1" applyFill="1" applyBorder="1" applyAlignment="1">
      <alignment horizontal="left" vertical="center" wrapText="1"/>
    </xf>
    <xf numFmtId="4" fontId="1" fillId="0" borderId="0" xfId="0" applyNumberFormat="1" applyFont="1" applyFill="1" applyAlignment="1">
      <alignment horizontal="center" vertical="center" wrapText="1"/>
    </xf>
    <xf numFmtId="10" fontId="1" fillId="0" borderId="1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0" xfId="0" applyNumberFormat="1" applyFont="1" applyFill="1" applyAlignment="1" quotePrefix="1">
      <alignment horizontal="center" vertical="center" wrapText="1"/>
    </xf>
    <xf numFmtId="4" fontId="1" fillId="0" borderId="14" xfId="0" applyNumberFormat="1" applyFont="1" applyFill="1" applyBorder="1" applyAlignment="1">
      <alignment horizontal="center" vertical="center" wrapText="1"/>
    </xf>
    <xf numFmtId="10" fontId="1" fillId="0" borderId="36" xfId="0" applyNumberFormat="1" applyFont="1" applyFill="1" applyBorder="1" applyAlignment="1">
      <alignment horizontal="center" vertical="center" wrapText="1"/>
    </xf>
    <xf numFmtId="37" fontId="1" fillId="0" borderId="7" xfId="15" applyNumberFormat="1" applyFont="1" applyFill="1" applyBorder="1" applyAlignment="1">
      <alignment horizontal="center" wrapText="1"/>
    </xf>
    <xf numFmtId="37" fontId="1" fillId="0" borderId="5" xfId="15" applyNumberFormat="1" applyFont="1" applyFill="1" applyBorder="1" applyAlignment="1">
      <alignment horizontal="center" vertical="center" wrapText="1"/>
    </xf>
    <xf numFmtId="37" fontId="1" fillId="0" borderId="6" xfId="15" applyNumberFormat="1" applyFont="1" applyFill="1" applyBorder="1" applyAlignment="1">
      <alignment horizontal="center" vertical="center" wrapText="1"/>
    </xf>
    <xf numFmtId="1" fontId="1" fillId="0" borderId="0" xfId="0" applyNumberFormat="1" applyFont="1" applyFill="1" applyAlignment="1">
      <alignment horizontal="center" vertical="center" wrapText="1"/>
    </xf>
    <xf numFmtId="4" fontId="1" fillId="0" borderId="0" xfId="0" applyNumberFormat="1" applyFont="1" applyFill="1" applyBorder="1" applyAlignment="1">
      <alignment/>
    </xf>
    <xf numFmtId="4" fontId="1" fillId="0" borderId="0" xfId="0" applyNumberFormat="1" applyFont="1" applyFill="1" applyAlignment="1">
      <alignment/>
    </xf>
    <xf numFmtId="3" fontId="3" fillId="0" borderId="34"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10" fontId="3" fillId="0" borderId="0" xfId="0" applyNumberFormat="1" applyFont="1" applyFill="1" applyBorder="1" applyAlignment="1">
      <alignment/>
    </xf>
    <xf numFmtId="10" fontId="3" fillId="0" borderId="0" xfId="0" applyNumberFormat="1" applyFont="1" applyFill="1" applyAlignment="1">
      <alignment/>
    </xf>
    <xf numFmtId="3" fontId="3" fillId="0" borderId="13" xfId="0" applyNumberFormat="1" applyFont="1" applyFill="1" applyBorder="1" applyAlignment="1">
      <alignment/>
    </xf>
    <xf numFmtId="165" fontId="3" fillId="0" borderId="17" xfId="0" applyNumberFormat="1" applyFont="1" applyFill="1" applyBorder="1" applyAlignment="1">
      <alignment/>
    </xf>
    <xf numFmtId="37" fontId="3" fillId="0" borderId="11" xfId="15" applyNumberFormat="1" applyFont="1" applyFill="1" applyBorder="1" applyAlignment="1">
      <alignment/>
    </xf>
    <xf numFmtId="37" fontId="3" fillId="0" borderId="12" xfId="15" applyNumberFormat="1" applyFont="1" applyFill="1" applyBorder="1" applyAlignment="1">
      <alignment/>
    </xf>
    <xf numFmtId="3" fontId="3" fillId="0" borderId="23" xfId="0" applyNumberFormat="1" applyFont="1" applyFill="1" applyBorder="1" applyAlignment="1">
      <alignment/>
    </xf>
    <xf numFmtId="37" fontId="1" fillId="0" borderId="6" xfId="15" applyNumberFormat="1" applyFont="1" applyFill="1" applyBorder="1" applyAlignment="1">
      <alignment horizontal="right"/>
    </xf>
    <xf numFmtId="37" fontId="1" fillId="0" borderId="9" xfId="15" applyNumberFormat="1" applyFont="1" applyFill="1" applyBorder="1" applyAlignment="1">
      <alignment horizontal="right"/>
    </xf>
    <xf numFmtId="37" fontId="1" fillId="0" borderId="5" xfId="15" applyNumberFormat="1" applyFont="1" applyFill="1" applyBorder="1" applyAlignment="1">
      <alignment horizontal="right"/>
    </xf>
    <xf numFmtId="10" fontId="1" fillId="0" borderId="0" xfId="0" applyNumberFormat="1" applyFont="1" applyFill="1" applyBorder="1" applyAlignment="1">
      <alignment/>
    </xf>
    <xf numFmtId="10" fontId="1" fillId="0" borderId="10" xfId="0" applyNumberFormat="1" applyFont="1" applyFill="1" applyBorder="1" applyAlignment="1">
      <alignment/>
    </xf>
    <xf numFmtId="174" fontId="3" fillId="0" borderId="4" xfId="0" applyNumberFormat="1" applyFont="1" applyFill="1" applyBorder="1" applyAlignment="1">
      <alignment/>
    </xf>
    <xf numFmtId="15" fontId="3" fillId="2" borderId="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5-19-08"/>
      <sheetName val="05-12-08 x "/>
      <sheetName val="05-05-08 x"/>
      <sheetName val="04-28-08 x"/>
      <sheetName val="04-21-08 x"/>
      <sheetName val="04-14-08 x"/>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 val="05-12-08 "/>
      <sheetName val="05-05-08 "/>
      <sheetName val="04-14-08  (x)"/>
      <sheetName val="04-28-08 "/>
      <sheetName val="04-21-08 "/>
      <sheetName val="04-14-08 "/>
      <sheetName val="04-07-08 "/>
      <sheetName val="03-31-08 "/>
      <sheetName val="03-24-08 "/>
      <sheetName val="03-17-08  (x)"/>
      <sheetName val="03-03-08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s>
    <sheetDataSet>
      <sheetData sheetId="0">
        <row r="9">
          <cell r="J9">
            <v>1619</v>
          </cell>
          <cell r="P9">
            <v>122</v>
          </cell>
        </row>
        <row r="10">
          <cell r="J10">
            <v>1858</v>
          </cell>
          <cell r="P10">
            <v>266</v>
          </cell>
        </row>
        <row r="11">
          <cell r="J11">
            <v>716</v>
          </cell>
          <cell r="P11">
            <v>226</v>
          </cell>
        </row>
        <row r="12">
          <cell r="J12">
            <v>4073</v>
          </cell>
          <cell r="P12">
            <v>461</v>
          </cell>
        </row>
        <row r="13">
          <cell r="J13">
            <v>2972</v>
          </cell>
          <cell r="P13">
            <v>384</v>
          </cell>
        </row>
        <row r="14">
          <cell r="J14">
            <v>876</v>
          </cell>
          <cell r="P14">
            <v>201</v>
          </cell>
        </row>
        <row r="15">
          <cell r="J15">
            <v>2632</v>
          </cell>
          <cell r="P15">
            <v>326</v>
          </cell>
        </row>
        <row r="16">
          <cell r="J16">
            <v>398</v>
          </cell>
          <cell r="P16">
            <v>99</v>
          </cell>
        </row>
        <row r="17">
          <cell r="J17">
            <v>1521</v>
          </cell>
          <cell r="P17">
            <v>282</v>
          </cell>
        </row>
        <row r="18">
          <cell r="J18">
            <v>1370</v>
          </cell>
          <cell r="P18">
            <v>210</v>
          </cell>
        </row>
        <row r="19">
          <cell r="J19">
            <v>2822</v>
          </cell>
          <cell r="P19">
            <v>528</v>
          </cell>
        </row>
        <row r="22">
          <cell r="J22">
            <v>1479</v>
          </cell>
          <cell r="P22">
            <v>167</v>
          </cell>
        </row>
        <row r="25">
          <cell r="J25">
            <v>970</v>
          </cell>
          <cell r="P25">
            <v>124</v>
          </cell>
        </row>
        <row r="26">
          <cell r="J26">
            <v>578</v>
          </cell>
          <cell r="P26">
            <v>116</v>
          </cell>
        </row>
        <row r="27">
          <cell r="J27">
            <v>273</v>
          </cell>
          <cell r="P27">
            <v>56</v>
          </cell>
        </row>
        <row r="30">
          <cell r="J30">
            <v>510</v>
          </cell>
          <cell r="P30">
            <v>12</v>
          </cell>
        </row>
        <row r="32">
          <cell r="J32">
            <v>5992</v>
          </cell>
          <cell r="P32">
            <v>332</v>
          </cell>
        </row>
        <row r="33">
          <cell r="J33">
            <v>2806</v>
          </cell>
          <cell r="P33">
            <v>559</v>
          </cell>
        </row>
        <row r="34">
          <cell r="J34">
            <v>1925</v>
          </cell>
          <cell r="P34">
            <v>291</v>
          </cell>
        </row>
        <row r="35">
          <cell r="J35">
            <v>1747</v>
          </cell>
          <cell r="P35">
            <v>238</v>
          </cell>
        </row>
        <row r="36">
          <cell r="J36">
            <v>1934</v>
          </cell>
          <cell r="P36">
            <v>266</v>
          </cell>
        </row>
        <row r="37">
          <cell r="J37">
            <v>7553</v>
          </cell>
          <cell r="P37">
            <v>856</v>
          </cell>
        </row>
        <row r="38">
          <cell r="J38">
            <v>3599</v>
          </cell>
          <cell r="P38">
            <v>606</v>
          </cell>
        </row>
        <row r="39">
          <cell r="J39">
            <v>3192</v>
          </cell>
          <cell r="P39">
            <v>641</v>
          </cell>
        </row>
        <row r="40">
          <cell r="J40">
            <v>2454</v>
          </cell>
          <cell r="P40">
            <v>336</v>
          </cell>
        </row>
        <row r="41">
          <cell r="J41">
            <v>5961</v>
          </cell>
          <cell r="P41">
            <v>1726</v>
          </cell>
        </row>
        <row r="42">
          <cell r="J42">
            <v>157</v>
          </cell>
          <cell r="P42">
            <v>22</v>
          </cell>
        </row>
        <row r="43">
          <cell r="J43">
            <v>4792</v>
          </cell>
          <cell r="P43">
            <v>555</v>
          </cell>
        </row>
        <row r="45">
          <cell r="J45">
            <v>4103</v>
          </cell>
          <cell r="P45">
            <v>285</v>
          </cell>
        </row>
        <row r="46">
          <cell r="J46">
            <v>1304</v>
          </cell>
          <cell r="P46">
            <v>106</v>
          </cell>
        </row>
        <row r="47">
          <cell r="J47">
            <v>206</v>
          </cell>
          <cell r="P47">
            <v>137</v>
          </cell>
        </row>
        <row r="48">
          <cell r="J48">
            <v>8024</v>
          </cell>
          <cell r="P48">
            <v>555</v>
          </cell>
        </row>
        <row r="51">
          <cell r="J51">
            <v>1029</v>
          </cell>
          <cell r="P51">
            <v>420</v>
          </cell>
        </row>
        <row r="52">
          <cell r="J52">
            <v>1549</v>
          </cell>
          <cell r="P52">
            <v>305</v>
          </cell>
        </row>
        <row r="53">
          <cell r="J53">
            <v>1997</v>
          </cell>
          <cell r="P53">
            <v>292</v>
          </cell>
        </row>
        <row r="56">
          <cell r="J56">
            <v>2418</v>
          </cell>
          <cell r="P56">
            <v>503</v>
          </cell>
        </row>
        <row r="57">
          <cell r="J57">
            <v>2832</v>
          </cell>
          <cell r="P57">
            <v>290</v>
          </cell>
        </row>
        <row r="58">
          <cell r="J58">
            <v>230</v>
          </cell>
          <cell r="P58">
            <v>94</v>
          </cell>
        </row>
        <row r="59">
          <cell r="J59">
            <v>3409</v>
          </cell>
          <cell r="P59">
            <v>467</v>
          </cell>
        </row>
        <row r="60">
          <cell r="J60">
            <v>1205</v>
          </cell>
          <cell r="P60">
            <v>602</v>
          </cell>
        </row>
        <row r="63">
          <cell r="J63">
            <v>6714</v>
          </cell>
          <cell r="P63">
            <v>1486</v>
          </cell>
        </row>
        <row r="64">
          <cell r="J64">
            <v>931</v>
          </cell>
          <cell r="P64">
            <v>174</v>
          </cell>
        </row>
        <row r="66">
          <cell r="J66">
            <v>1177</v>
          </cell>
          <cell r="P66">
            <v>178</v>
          </cell>
        </row>
        <row r="67">
          <cell r="J67">
            <v>457</v>
          </cell>
          <cell r="P67">
            <v>11</v>
          </cell>
        </row>
        <row r="68">
          <cell r="J68">
            <v>472</v>
          </cell>
          <cell r="P68">
            <v>137</v>
          </cell>
        </row>
        <row r="69">
          <cell r="J69">
            <v>2951</v>
          </cell>
          <cell r="P69">
            <v>400</v>
          </cell>
        </row>
        <row r="72">
          <cell r="J72">
            <v>276</v>
          </cell>
          <cell r="P72">
            <v>80</v>
          </cell>
        </row>
        <row r="73">
          <cell r="J73">
            <v>737</v>
          </cell>
          <cell r="P73">
            <v>43</v>
          </cell>
        </row>
        <row r="74">
          <cell r="J74">
            <v>4028</v>
          </cell>
          <cell r="P74">
            <v>294</v>
          </cell>
        </row>
        <row r="75">
          <cell r="J75">
            <v>725</v>
          </cell>
          <cell r="P75">
            <v>246</v>
          </cell>
        </row>
        <row r="76">
          <cell r="J76">
            <v>3769</v>
          </cell>
          <cell r="P76">
            <v>694</v>
          </cell>
        </row>
        <row r="77">
          <cell r="J77">
            <v>2494</v>
          </cell>
          <cell r="P77">
            <v>247</v>
          </cell>
        </row>
        <row r="78">
          <cell r="J78">
            <v>4015</v>
          </cell>
          <cell r="P78">
            <v>243</v>
          </cell>
        </row>
        <row r="79">
          <cell r="J79">
            <v>801</v>
          </cell>
          <cell r="P79">
            <v>191</v>
          </cell>
        </row>
        <row r="80">
          <cell r="J80">
            <v>421</v>
          </cell>
          <cell r="P80">
            <v>133</v>
          </cell>
        </row>
        <row r="81">
          <cell r="J81">
            <v>2624</v>
          </cell>
          <cell r="P81">
            <v>287</v>
          </cell>
        </row>
        <row r="82">
          <cell r="J82">
            <v>3815</v>
          </cell>
          <cell r="P82">
            <v>131</v>
          </cell>
        </row>
        <row r="84">
          <cell r="M84">
            <v>20681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2)"/>
    </sheetNames>
    <sheetDataSet>
      <sheetData sheetId="0">
        <row r="64">
          <cell r="B64">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255</v>
          </cell>
        </row>
        <row r="6">
          <cell r="C6">
            <v>35</v>
          </cell>
        </row>
        <row r="7">
          <cell r="C7">
            <v>151</v>
          </cell>
        </row>
        <row r="8">
          <cell r="C8">
            <v>96</v>
          </cell>
        </row>
        <row r="9">
          <cell r="C9">
            <v>40</v>
          </cell>
        </row>
        <row r="10">
          <cell r="C10">
            <v>26</v>
          </cell>
        </row>
        <row r="11">
          <cell r="C11">
            <v>39</v>
          </cell>
        </row>
        <row r="12">
          <cell r="C12">
            <v>28</v>
          </cell>
        </row>
        <row r="13">
          <cell r="C13">
            <v>45</v>
          </cell>
        </row>
        <row r="14">
          <cell r="C14">
            <v>24</v>
          </cell>
        </row>
        <row r="15">
          <cell r="C15">
            <v>90</v>
          </cell>
        </row>
        <row r="16">
          <cell r="C16">
            <v>377</v>
          </cell>
        </row>
        <row r="17">
          <cell r="C17">
            <v>4</v>
          </cell>
        </row>
        <row r="18">
          <cell r="C18">
            <v>38</v>
          </cell>
        </row>
        <row r="19">
          <cell r="C19">
            <v>3</v>
          </cell>
        </row>
        <row r="20">
          <cell r="C20">
            <v>4</v>
          </cell>
        </row>
        <row r="22">
          <cell r="C22">
            <v>417</v>
          </cell>
        </row>
        <row r="23">
          <cell r="C23">
            <v>207</v>
          </cell>
        </row>
        <row r="24">
          <cell r="C24">
            <v>16</v>
          </cell>
        </row>
        <row r="25">
          <cell r="C25">
            <v>48</v>
          </cell>
        </row>
        <row r="26">
          <cell r="C26">
            <v>271</v>
          </cell>
        </row>
        <row r="27">
          <cell r="C27">
            <v>99</v>
          </cell>
        </row>
        <row r="28">
          <cell r="C28">
            <v>245</v>
          </cell>
        </row>
        <row r="29">
          <cell r="C29">
            <v>972</v>
          </cell>
        </row>
        <row r="30">
          <cell r="C30">
            <v>32</v>
          </cell>
        </row>
        <row r="31">
          <cell r="C31">
            <v>867</v>
          </cell>
        </row>
        <row r="32">
          <cell r="C32">
            <v>7</v>
          </cell>
        </row>
        <row r="33">
          <cell r="C33">
            <v>2287</v>
          </cell>
        </row>
        <row r="35">
          <cell r="C35">
            <v>177</v>
          </cell>
        </row>
        <row r="36">
          <cell r="C36">
            <v>32</v>
          </cell>
        </row>
        <row r="37">
          <cell r="C37">
            <v>27</v>
          </cell>
        </row>
        <row r="38">
          <cell r="C38">
            <v>676</v>
          </cell>
        </row>
        <row r="39">
          <cell r="C39">
            <v>62</v>
          </cell>
        </row>
        <row r="40">
          <cell r="C40">
            <v>86</v>
          </cell>
        </row>
        <row r="41">
          <cell r="C41">
            <v>22</v>
          </cell>
        </row>
        <row r="42">
          <cell r="C42">
            <v>390</v>
          </cell>
        </row>
        <row r="43">
          <cell r="C43">
            <v>76</v>
          </cell>
        </row>
        <row r="44">
          <cell r="C44">
            <v>12</v>
          </cell>
        </row>
        <row r="45">
          <cell r="C45">
            <v>230</v>
          </cell>
        </row>
        <row r="46">
          <cell r="C46">
            <v>30</v>
          </cell>
        </row>
        <row r="47">
          <cell r="C47">
            <v>731</v>
          </cell>
        </row>
        <row r="48">
          <cell r="C48">
            <v>202</v>
          </cell>
        </row>
        <row r="50">
          <cell r="C50">
            <v>49</v>
          </cell>
        </row>
        <row r="51">
          <cell r="C51">
            <v>43</v>
          </cell>
        </row>
        <row r="52">
          <cell r="C52">
            <v>34</v>
          </cell>
        </row>
        <row r="53">
          <cell r="C53">
            <v>442</v>
          </cell>
        </row>
        <row r="54">
          <cell r="C54">
            <v>24</v>
          </cell>
        </row>
        <row r="55">
          <cell r="C55">
            <v>79</v>
          </cell>
        </row>
        <row r="56">
          <cell r="C56">
            <v>115</v>
          </cell>
        </row>
        <row r="57">
          <cell r="C57">
            <v>3</v>
          </cell>
        </row>
        <row r="58">
          <cell r="C58">
            <v>64</v>
          </cell>
        </row>
        <row r="59">
          <cell r="C59">
            <v>164</v>
          </cell>
        </row>
        <row r="60">
          <cell r="C60">
            <v>20</v>
          </cell>
        </row>
        <row r="61">
          <cell r="C61">
            <v>58</v>
          </cell>
        </row>
        <row r="62">
          <cell r="C62">
            <v>1998</v>
          </cell>
        </row>
        <row r="63">
          <cell r="C63">
            <v>1173</v>
          </cell>
        </row>
        <row r="64">
          <cell r="C64">
            <v>703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B59" activePane="bottomRight" state="frozen"/>
      <selection pane="topLeft" activeCell="A1" sqref="A1"/>
      <selection pane="topRight" activeCell="B1" sqref="B1"/>
      <selection pane="bottomLeft" activeCell="A2" sqref="A2"/>
      <selection pane="bottomRight" activeCell="B70" sqref="B70"/>
    </sheetView>
  </sheetViews>
  <sheetFormatPr defaultColWidth="9.140625" defaultRowHeight="12.75"/>
  <cols>
    <col min="1" max="1" width="20.421875" style="130" customWidth="1"/>
    <col min="2" max="2" width="8.140625" style="130" customWidth="1"/>
    <col min="3" max="3" width="8.57421875" style="130" customWidth="1"/>
    <col min="4" max="4" width="7.8515625" style="145" customWidth="1"/>
    <col min="5" max="5" width="8.8515625" style="130" customWidth="1"/>
    <col min="6" max="6" width="9.421875" style="130" customWidth="1"/>
    <col min="7" max="7" width="10.140625" style="145" customWidth="1"/>
    <col min="8" max="8" width="8.57421875" style="130" customWidth="1"/>
    <col min="9" max="9" width="9.421875" style="130" customWidth="1"/>
    <col min="10" max="10" width="8.7109375" style="145" customWidth="1"/>
    <col min="11" max="11" width="8.7109375" style="70" customWidth="1"/>
    <col min="12" max="12" width="8.57421875" style="73" customWidth="1"/>
    <col min="13" max="13" width="8.421875" style="73" customWidth="1"/>
    <col min="14" max="14" width="9.28125" style="73" customWidth="1"/>
    <col min="15" max="15" width="9.140625" style="130" customWidth="1"/>
    <col min="16" max="16" width="9.57421875" style="70" customWidth="1"/>
    <col min="17" max="17" width="9.28125" style="17" customWidth="1"/>
    <col min="18" max="18" width="11.140625" style="18" customWidth="1"/>
    <col min="19" max="16384" width="9.140625" style="130" customWidth="1"/>
  </cols>
  <sheetData>
    <row r="1" spans="1:19" ht="56.25">
      <c r="A1" s="118" t="s">
        <v>86</v>
      </c>
      <c r="B1" s="119" t="s">
        <v>83</v>
      </c>
      <c r="C1" s="119" t="s">
        <v>0</v>
      </c>
      <c r="D1" s="120" t="s">
        <v>1</v>
      </c>
      <c r="E1" s="121" t="s">
        <v>2</v>
      </c>
      <c r="F1" s="121" t="s">
        <v>3</v>
      </c>
      <c r="G1" s="120" t="s">
        <v>1</v>
      </c>
      <c r="H1" s="122" t="s">
        <v>84</v>
      </c>
      <c r="I1" s="123" t="s">
        <v>85</v>
      </c>
      <c r="J1" s="124" t="s">
        <v>1</v>
      </c>
      <c r="K1" s="125" t="s">
        <v>4</v>
      </c>
      <c r="L1" s="126" t="s">
        <v>5</v>
      </c>
      <c r="M1" s="126" t="s">
        <v>6</v>
      </c>
      <c r="N1" s="126" t="s">
        <v>7</v>
      </c>
      <c r="O1" s="119" t="s">
        <v>8</v>
      </c>
      <c r="P1" s="127" t="s">
        <v>9</v>
      </c>
      <c r="Q1" s="128" t="s">
        <v>10</v>
      </c>
      <c r="R1" s="47" t="s">
        <v>11</v>
      </c>
      <c r="S1" s="129"/>
    </row>
    <row r="2" spans="1:19" ht="13.5" customHeight="1">
      <c r="A2" s="82" t="s">
        <v>12</v>
      </c>
      <c r="B2" s="2">
        <f>SUM(B8:B71)</f>
        <v>396610</v>
      </c>
      <c r="C2" s="2">
        <f>SUM(C8:C71)</f>
        <v>98362</v>
      </c>
      <c r="D2" s="19">
        <f>C2/B2</f>
        <v>0.24800685812258894</v>
      </c>
      <c r="E2" s="2">
        <f>SUM(E8:E71)</f>
        <v>185031</v>
      </c>
      <c r="F2" s="2">
        <f>SUM(F8:F71)</f>
        <v>49351</v>
      </c>
      <c r="G2" s="19">
        <f>F2/E2</f>
        <v>0.26671746896466</v>
      </c>
      <c r="H2" s="110">
        <f>SUM(H8:H71)</f>
        <v>653378</v>
      </c>
      <c r="I2" s="2">
        <f>SUM(I8:I71)</f>
        <v>167381</v>
      </c>
      <c r="J2" s="42">
        <f>I2/H2</f>
        <v>0.2561778939603109</v>
      </c>
      <c r="K2" s="66">
        <f>SUM(K8:K71)</f>
        <v>14445</v>
      </c>
      <c r="L2" s="89">
        <f>SUM(L8:L71)</f>
        <v>171212</v>
      </c>
      <c r="M2" s="66">
        <f>SUM(M8:M71)</f>
        <v>19039</v>
      </c>
      <c r="N2" s="66">
        <f>SUM(N8:N71)</f>
        <v>152173</v>
      </c>
      <c r="O2" s="4">
        <f>SUM(O8:O71)</f>
        <v>19297</v>
      </c>
      <c r="P2" s="66">
        <f>SUM(P8:P67)</f>
        <v>24218</v>
      </c>
      <c r="Q2" s="23">
        <f>SUM(Q7:Q71)</f>
        <v>0</v>
      </c>
      <c r="R2" s="147">
        <f>R36</f>
        <v>39573</v>
      </c>
      <c r="S2" s="129"/>
    </row>
    <row r="3" spans="1:19" ht="12" customHeight="1">
      <c r="A3" s="82" t="s">
        <v>13</v>
      </c>
      <c r="B3" s="2">
        <v>397868</v>
      </c>
      <c r="C3" s="2">
        <v>98698</v>
      </c>
      <c r="D3" s="19">
        <v>0.248067198166226</v>
      </c>
      <c r="E3" s="2">
        <v>188465</v>
      </c>
      <c r="F3" s="2">
        <v>49940</v>
      </c>
      <c r="G3" s="19">
        <v>0.2649828880694028</v>
      </c>
      <c r="H3" s="131">
        <v>657559</v>
      </c>
      <c r="I3" s="2">
        <v>168508</v>
      </c>
      <c r="J3" s="42">
        <v>0.2562629361015513</v>
      </c>
      <c r="K3" s="66">
        <v>13685</v>
      </c>
      <c r="L3" s="89">
        <v>169979</v>
      </c>
      <c r="M3" s="66">
        <v>18336</v>
      </c>
      <c r="N3" s="66">
        <v>151643</v>
      </c>
      <c r="O3" s="4">
        <v>19534</v>
      </c>
      <c r="P3" s="66">
        <v>26175</v>
      </c>
      <c r="Q3" s="5">
        <v>0</v>
      </c>
      <c r="R3" s="48">
        <v>39561</v>
      </c>
      <c r="S3" s="129"/>
    </row>
    <row r="4" spans="1:19" s="133" customFormat="1" ht="12" customHeight="1">
      <c r="A4" s="98" t="s">
        <v>14</v>
      </c>
      <c r="B4" s="7">
        <f aca="true" t="shared" si="0" ref="B4:Q4">B2-B3</f>
        <v>-1258</v>
      </c>
      <c r="C4" s="7">
        <f t="shared" si="0"/>
        <v>-336</v>
      </c>
      <c r="D4" s="20">
        <f t="shared" si="0"/>
        <v>-6.034004363705825E-05</v>
      </c>
      <c r="E4" s="7">
        <f t="shared" si="0"/>
        <v>-3434</v>
      </c>
      <c r="F4" s="7">
        <f t="shared" si="0"/>
        <v>-589</v>
      </c>
      <c r="G4" s="20">
        <f t="shared" si="0"/>
        <v>0.0017345808952571873</v>
      </c>
      <c r="H4" s="7">
        <f t="shared" si="0"/>
        <v>-4181</v>
      </c>
      <c r="I4" s="40">
        <f t="shared" si="0"/>
        <v>-1127</v>
      </c>
      <c r="J4" s="41">
        <f t="shared" si="0"/>
        <v>-8.50421412404434E-05</v>
      </c>
      <c r="K4" s="79">
        <f t="shared" si="0"/>
        <v>760</v>
      </c>
      <c r="L4" s="90">
        <f>L2-L3</f>
        <v>1233</v>
      </c>
      <c r="M4" s="79">
        <f t="shared" si="0"/>
        <v>703</v>
      </c>
      <c r="N4" s="91">
        <f t="shared" si="0"/>
        <v>530</v>
      </c>
      <c r="O4" s="6">
        <f t="shared" si="0"/>
        <v>-237</v>
      </c>
      <c r="P4" s="79">
        <f t="shared" si="0"/>
        <v>-1957</v>
      </c>
      <c r="Q4" s="5">
        <f t="shared" si="0"/>
        <v>0</v>
      </c>
      <c r="R4" s="49"/>
      <c r="S4" s="132"/>
    </row>
    <row r="5" spans="1:19" s="135" customFormat="1" ht="12" customHeight="1">
      <c r="A5" s="99" t="s">
        <v>15</v>
      </c>
      <c r="B5" s="22">
        <f>B4/B3</f>
        <v>-0.003161852674756452</v>
      </c>
      <c r="C5" s="22">
        <f>C4/C3</f>
        <v>-0.0034043243024174754</v>
      </c>
      <c r="D5" s="20">
        <f aca="true" t="shared" si="1" ref="D5:N5">D4/D3</f>
        <v>-0.00024324071897899744</v>
      </c>
      <c r="E5" s="94">
        <f t="shared" si="1"/>
        <v>-0.018220889820391054</v>
      </c>
      <c r="F5" s="94">
        <f t="shared" si="1"/>
        <v>-0.011794152983580296</v>
      </c>
      <c r="G5" s="104">
        <f t="shared" si="1"/>
        <v>0.006546010981670921</v>
      </c>
      <c r="H5" s="22">
        <f t="shared" si="1"/>
        <v>-0.006358364800725106</v>
      </c>
      <c r="I5" s="41">
        <f t="shared" si="1"/>
        <v>-0.006688109763334679</v>
      </c>
      <c r="J5" s="41">
        <f t="shared" si="1"/>
        <v>-0.0003318550178740756</v>
      </c>
      <c r="K5" s="95">
        <f t="shared" si="1"/>
        <v>0.055535257581293386</v>
      </c>
      <c r="L5" s="22">
        <f t="shared" si="1"/>
        <v>0.007253837238717724</v>
      </c>
      <c r="M5" s="92">
        <f t="shared" si="1"/>
        <v>0.038339877835951136</v>
      </c>
      <c r="N5" s="92">
        <f t="shared" si="1"/>
        <v>0.0034950508760707715</v>
      </c>
      <c r="O5" s="21">
        <f>O4/O3</f>
        <v>-0.012132691717006245</v>
      </c>
      <c r="P5" s="21">
        <f>P4/P3</f>
        <v>-0.07476599808978032</v>
      </c>
      <c r="Q5" s="21">
        <v>0</v>
      </c>
      <c r="R5" s="50"/>
      <c r="S5" s="134"/>
    </row>
    <row r="6" spans="1:19" ht="12.75" customHeight="1">
      <c r="A6" s="100" t="s">
        <v>16</v>
      </c>
      <c r="B6" s="136">
        <v>404460</v>
      </c>
      <c r="C6" s="136">
        <v>114717</v>
      </c>
      <c r="D6" s="137">
        <v>0.28363002521881026</v>
      </c>
      <c r="E6" s="136">
        <v>178015</v>
      </c>
      <c r="F6" s="136">
        <v>51726</v>
      </c>
      <c r="G6" s="104">
        <v>0.2905710192961267</v>
      </c>
      <c r="H6" s="110">
        <v>638660</v>
      </c>
      <c r="I6" s="110">
        <v>181575</v>
      </c>
      <c r="J6" s="137">
        <v>0.2843062036138164</v>
      </c>
      <c r="K6" s="138">
        <v>11185</v>
      </c>
      <c r="L6" s="139">
        <v>159067</v>
      </c>
      <c r="M6" s="138">
        <v>21096</v>
      </c>
      <c r="N6" s="138">
        <v>137971</v>
      </c>
      <c r="O6" s="140">
        <v>20044</v>
      </c>
      <c r="P6" s="138">
        <v>44566</v>
      </c>
      <c r="Q6" s="23">
        <v>13</v>
      </c>
      <c r="R6" s="146">
        <v>39216</v>
      </c>
      <c r="S6" s="130" t="s">
        <v>87</v>
      </c>
    </row>
    <row r="7" spans="1:18" s="133" customFormat="1" ht="16.5" customHeight="1">
      <c r="A7" s="82" t="s">
        <v>17</v>
      </c>
      <c r="B7" s="2"/>
      <c r="C7" s="2"/>
      <c r="D7" s="3"/>
      <c r="E7" s="2"/>
      <c r="F7" s="2"/>
      <c r="G7" s="30"/>
      <c r="H7" s="31"/>
      <c r="I7" s="31"/>
      <c r="J7" s="37"/>
      <c r="K7" s="66"/>
      <c r="L7" s="87"/>
      <c r="M7" s="66"/>
      <c r="N7" s="66"/>
      <c r="O7" s="2"/>
      <c r="P7" s="66"/>
      <c r="Q7" s="2"/>
      <c r="R7" s="48"/>
    </row>
    <row r="8" spans="1:18" ht="15.75" customHeight="1">
      <c r="A8" s="80" t="s">
        <v>18</v>
      </c>
      <c r="B8" s="9">
        <f>'[2].CSV)EXPORT(2)'!B7</f>
        <v>6668</v>
      </c>
      <c r="C8" s="9">
        <f>'[2].CSV)EXPORT(2)'!C7</f>
        <v>2334</v>
      </c>
      <c r="D8" s="46">
        <f>'[2].CSV)EXPORT(2)'!D7</f>
        <v>0.35</v>
      </c>
      <c r="E8" s="29">
        <f>'[2].CSV)EXPORT(2)'!E7</f>
        <v>1958</v>
      </c>
      <c r="F8" s="9">
        <f>'[2].CSV)EXPORT(2)'!F7</f>
        <v>854</v>
      </c>
      <c r="G8" s="46">
        <f>'[2].CSV)EXPORT(2)'!G7</f>
        <v>0.436</v>
      </c>
      <c r="H8" s="29">
        <f>'[2].CSV)EXPORT(2)'!H7</f>
        <v>9357</v>
      </c>
      <c r="I8" s="59">
        <f>'[2].CSV)EXPORT(2)'!I7</f>
        <v>3441</v>
      </c>
      <c r="J8" s="46">
        <f>'[2].CSV)EXPORT(2)'!J7</f>
        <v>0.368</v>
      </c>
      <c r="K8" s="67">
        <f>'[3]Report'!C5</f>
        <v>255</v>
      </c>
      <c r="L8" s="72">
        <f>SUM(M8:N8)</f>
        <v>1741</v>
      </c>
      <c r="M8" s="141">
        <f>'[1]05-19-08'!P9</f>
        <v>122</v>
      </c>
      <c r="N8" s="141">
        <f>'[1]05-19-08'!J9</f>
        <v>1619</v>
      </c>
      <c r="O8" s="9">
        <f>'[2].CSV)EXPORT(2)'!$K7+'[2].CSV)EXPORT(2)'!$N7</f>
        <v>9</v>
      </c>
      <c r="P8" s="67"/>
      <c r="Q8" s="9"/>
      <c r="R8" s="51"/>
    </row>
    <row r="9" spans="1:18" ht="15.75" customHeight="1">
      <c r="A9" s="80" t="s">
        <v>19</v>
      </c>
      <c r="B9" s="9">
        <f>'[2].CSV)EXPORT(2)'!B8</f>
        <v>3693</v>
      </c>
      <c r="C9" s="9">
        <f>'[2].CSV)EXPORT(2)'!C8</f>
        <v>733</v>
      </c>
      <c r="D9" s="46">
        <f>'[2].CSV)EXPORT(2)'!D8</f>
        <v>0.198</v>
      </c>
      <c r="E9" s="29">
        <f>'[2].CSV)EXPORT(2)'!E8</f>
        <v>1796</v>
      </c>
      <c r="F9" s="9">
        <f>'[2].CSV)EXPORT(2)'!F8</f>
        <v>248</v>
      </c>
      <c r="G9" s="46">
        <f>'[2].CSV)EXPORT(2)'!G8</f>
        <v>0.138</v>
      </c>
      <c r="H9" s="29">
        <f>'[2].CSV)EXPORT(2)'!H8</f>
        <v>6013</v>
      </c>
      <c r="I9" s="59">
        <f>'[2].CSV)EXPORT(2)'!I8</f>
        <v>1124</v>
      </c>
      <c r="J9" s="46">
        <f>'[2].CSV)EXPORT(2)'!J8</f>
        <v>0.187</v>
      </c>
      <c r="K9" s="67">
        <f>'[3]Report'!C6</f>
        <v>35</v>
      </c>
      <c r="L9" s="72">
        <f aca="true" t="shared" si="2" ref="L9:L22">SUM(M9:N9)</f>
        <v>2124</v>
      </c>
      <c r="M9" s="141">
        <f>'[1]05-19-08'!P10</f>
        <v>266</v>
      </c>
      <c r="N9" s="141">
        <f>'[1]05-19-08'!J10</f>
        <v>1858</v>
      </c>
      <c r="O9" s="9">
        <f>'[2].CSV)EXPORT(2)'!$K8+'[2].CSV)EXPORT(2)'!$N8</f>
        <v>8</v>
      </c>
      <c r="P9" s="67"/>
      <c r="Q9" s="9"/>
      <c r="R9" s="51"/>
    </row>
    <row r="10" spans="1:18" ht="15.75" customHeight="1">
      <c r="A10" s="80" t="s">
        <v>20</v>
      </c>
      <c r="B10" s="9">
        <f>'[2].CSV)EXPORT(2)'!B9</f>
        <v>4849</v>
      </c>
      <c r="C10" s="9">
        <f>'[2].CSV)EXPORT(2)'!C9</f>
        <v>1055</v>
      </c>
      <c r="D10" s="46">
        <f>'[2].CSV)EXPORT(2)'!D9</f>
        <v>0.218</v>
      </c>
      <c r="E10" s="29">
        <f>'[2].CSV)EXPORT(2)'!E9</f>
        <v>1366</v>
      </c>
      <c r="F10" s="9">
        <f>'[2].CSV)EXPORT(2)'!F9</f>
        <v>154</v>
      </c>
      <c r="G10" s="46">
        <f>'[2].CSV)EXPORT(2)'!G9</f>
        <v>0.113</v>
      </c>
      <c r="H10" s="29">
        <f>'[2].CSV)EXPORT(2)'!H9</f>
        <v>6713</v>
      </c>
      <c r="I10" s="59">
        <f>'[2].CSV)EXPORT(2)'!I9</f>
        <v>1349</v>
      </c>
      <c r="J10" s="46">
        <f>'[2].CSV)EXPORT(2)'!J9</f>
        <v>0.201</v>
      </c>
      <c r="K10" s="67">
        <f>'[3]Report'!C7</f>
        <v>151</v>
      </c>
      <c r="L10" s="72">
        <f t="shared" si="2"/>
        <v>942</v>
      </c>
      <c r="M10" s="141">
        <f>'[1]05-19-08'!P11</f>
        <v>226</v>
      </c>
      <c r="N10" s="141">
        <f>'[1]05-19-08'!J11</f>
        <v>716</v>
      </c>
      <c r="O10" s="9">
        <f>'[2].CSV)EXPORT(2)'!$K9+'[2].CSV)EXPORT(2)'!$N9</f>
        <v>0</v>
      </c>
      <c r="P10" s="85">
        <v>4078</v>
      </c>
      <c r="Q10" s="9"/>
      <c r="R10" s="51"/>
    </row>
    <row r="11" spans="1:18" ht="15.75" customHeight="1">
      <c r="A11" s="80" t="s">
        <v>21</v>
      </c>
      <c r="B11" s="9">
        <f>'[2].CSV)EXPORT(2)'!B10</f>
        <v>12504</v>
      </c>
      <c r="C11" s="9">
        <f>'[2].CSV)EXPORT(2)'!C10</f>
        <v>4044</v>
      </c>
      <c r="D11" s="46">
        <f>'[2].CSV)EXPORT(2)'!D10</f>
        <v>0.323</v>
      </c>
      <c r="E11" s="29">
        <f>'[2].CSV)EXPORT(2)'!E10</f>
        <v>4907</v>
      </c>
      <c r="F11" s="9">
        <f>'[2].CSV)EXPORT(2)'!F10</f>
        <v>1474</v>
      </c>
      <c r="G11" s="46">
        <f>'[2].CSV)EXPORT(2)'!G10</f>
        <v>0.3</v>
      </c>
      <c r="H11" s="29">
        <f>'[2].CSV)EXPORT(2)'!H10</f>
        <v>18461</v>
      </c>
      <c r="I11" s="59">
        <f>'[2].CSV)EXPORT(2)'!I10</f>
        <v>5889</v>
      </c>
      <c r="J11" s="46">
        <f>'[2].CSV)EXPORT(2)'!J10</f>
        <v>0.319</v>
      </c>
      <c r="K11" s="67">
        <f>'[3]Report'!C8</f>
        <v>96</v>
      </c>
      <c r="L11" s="72">
        <f t="shared" si="2"/>
        <v>4534</v>
      </c>
      <c r="M11" s="141">
        <f>'[1]05-19-08'!P12</f>
        <v>461</v>
      </c>
      <c r="N11" s="141">
        <f>'[1]05-19-08'!J12</f>
        <v>4073</v>
      </c>
      <c r="O11" s="9">
        <f>'[2].CSV)EXPORT(2)'!$K10+'[2].CSV)EXPORT(2)'!$N10</f>
        <v>3</v>
      </c>
      <c r="P11" s="67"/>
      <c r="Q11" s="9">
        <v>0</v>
      </c>
      <c r="R11" s="51"/>
    </row>
    <row r="12" spans="1:18" ht="15.75" customHeight="1">
      <c r="A12" s="80" t="s">
        <v>22</v>
      </c>
      <c r="B12" s="9">
        <f>'[2].CSV)EXPORT(2)'!B11</f>
        <v>12913</v>
      </c>
      <c r="C12" s="9">
        <f>'[2].CSV)EXPORT(2)'!C11</f>
        <v>4901</v>
      </c>
      <c r="D12" s="46">
        <f>'[2].CSV)EXPORT(2)'!D11</f>
        <v>0.38</v>
      </c>
      <c r="E12" s="29">
        <f>'[2].CSV)EXPORT(2)'!E11</f>
        <v>4962</v>
      </c>
      <c r="F12" s="9">
        <f>'[2].CSV)EXPORT(2)'!F11</f>
        <v>1942</v>
      </c>
      <c r="G12" s="46">
        <f>'[2].CSV)EXPORT(2)'!G11</f>
        <v>0.391</v>
      </c>
      <c r="H12" s="29">
        <f>'[2].CSV)EXPORT(2)'!H11</f>
        <v>21094</v>
      </c>
      <c r="I12" s="59">
        <f>'[2].CSV)EXPORT(2)'!I11</f>
        <v>7972</v>
      </c>
      <c r="J12" s="46">
        <f>'[2].CSV)EXPORT(2)'!J11</f>
        <v>0.378</v>
      </c>
      <c r="K12" s="67">
        <f>'[3]Report'!C9</f>
        <v>40</v>
      </c>
      <c r="L12" s="72">
        <f t="shared" si="2"/>
        <v>3356</v>
      </c>
      <c r="M12" s="141">
        <f>'[1]05-19-08'!P13</f>
        <v>384</v>
      </c>
      <c r="N12" s="141">
        <f>'[1]05-19-08'!J13</f>
        <v>2972</v>
      </c>
      <c r="O12" s="9">
        <f>'[2].CSV)EXPORT(2)'!$K11+'[2].CSV)EXPORT(2)'!$N11</f>
        <v>3</v>
      </c>
      <c r="P12" s="67"/>
      <c r="Q12" s="9"/>
      <c r="R12" s="51"/>
    </row>
    <row r="13" spans="1:18" ht="15.75" customHeight="1">
      <c r="A13" s="80" t="s">
        <v>23</v>
      </c>
      <c r="B13" s="9">
        <f>'[2].CSV)EXPORT(2)'!B12</f>
        <v>2091</v>
      </c>
      <c r="C13" s="9">
        <f>'[2].CSV)EXPORT(2)'!C12</f>
        <v>415</v>
      </c>
      <c r="D13" s="46">
        <f>'[2].CSV)EXPORT(2)'!D12</f>
        <v>0.198</v>
      </c>
      <c r="E13" s="29">
        <f>'[2].CSV)EXPORT(2)'!E12</f>
        <v>732</v>
      </c>
      <c r="F13" s="9">
        <f>'[2].CSV)EXPORT(2)'!F12</f>
        <v>102</v>
      </c>
      <c r="G13" s="46">
        <f>'[2].CSV)EXPORT(2)'!G12</f>
        <v>0.139</v>
      </c>
      <c r="H13" s="29">
        <f>'[2].CSV)EXPORT(2)'!H12</f>
        <v>3278</v>
      </c>
      <c r="I13" s="59">
        <f>'[2].CSV)EXPORT(2)'!I12</f>
        <v>648</v>
      </c>
      <c r="J13" s="46">
        <f>'[2].CSV)EXPORT(2)'!J12</f>
        <v>0.198</v>
      </c>
      <c r="K13" s="67">
        <f>'[3]Report'!C10</f>
        <v>26</v>
      </c>
      <c r="L13" s="72">
        <f t="shared" si="2"/>
        <v>1077</v>
      </c>
      <c r="M13" s="141">
        <f>'[1]05-19-08'!P14</f>
        <v>201</v>
      </c>
      <c r="N13" s="141">
        <f>'[1]05-19-08'!J14</f>
        <v>876</v>
      </c>
      <c r="O13" s="9">
        <f>'[2].CSV)EXPORT(2)'!$K12+'[2].CSV)EXPORT(2)'!$N12</f>
        <v>3</v>
      </c>
      <c r="P13" s="67"/>
      <c r="Q13" s="9"/>
      <c r="R13" s="51"/>
    </row>
    <row r="14" spans="1:18" ht="15.75" customHeight="1">
      <c r="A14" s="80" t="s">
        <v>24</v>
      </c>
      <c r="B14" s="9">
        <f>'[2].CSV)EXPORT(2)'!B13</f>
        <v>8486</v>
      </c>
      <c r="C14" s="9">
        <f>'[2].CSV)EXPORT(2)'!C13</f>
        <v>2278</v>
      </c>
      <c r="D14" s="46">
        <f>'[2].CSV)EXPORT(2)'!D13</f>
        <v>0.268</v>
      </c>
      <c r="E14" s="29">
        <f>'[2].CSV)EXPORT(2)'!E13</f>
        <v>3497</v>
      </c>
      <c r="F14" s="9">
        <f>'[2].CSV)EXPORT(2)'!F13</f>
        <v>826</v>
      </c>
      <c r="G14" s="46">
        <f>'[2].CSV)EXPORT(2)'!G13</f>
        <v>0.236</v>
      </c>
      <c r="H14" s="29">
        <f>'[2].CSV)EXPORT(2)'!H13</f>
        <v>13250</v>
      </c>
      <c r="I14" s="59">
        <f>'[2].CSV)EXPORT(2)'!I13</f>
        <v>3258</v>
      </c>
      <c r="J14" s="46">
        <f>'[2].CSV)EXPORT(2)'!J13</f>
        <v>0.246</v>
      </c>
      <c r="K14" s="67">
        <f>'[3]Report'!C11</f>
        <v>39</v>
      </c>
      <c r="L14" s="72">
        <f t="shared" si="2"/>
        <v>2958</v>
      </c>
      <c r="M14" s="141">
        <f>'[1]05-19-08'!P15</f>
        <v>326</v>
      </c>
      <c r="N14" s="141">
        <f>'[1]05-19-08'!J15</f>
        <v>2632</v>
      </c>
      <c r="O14" s="9">
        <f>'[2].CSV)EXPORT(2)'!$K13+'[2].CSV)EXPORT(2)'!$N13</f>
        <v>1</v>
      </c>
      <c r="P14" s="67"/>
      <c r="Q14" s="9"/>
      <c r="R14" s="51"/>
    </row>
    <row r="15" spans="1:18" ht="15.75" customHeight="1">
      <c r="A15" s="80" t="s">
        <v>25</v>
      </c>
      <c r="B15" s="9">
        <f>'[2].CSV)EXPORT(2)'!B14</f>
        <v>1600</v>
      </c>
      <c r="C15" s="9">
        <f>'[2].CSV)EXPORT(2)'!C14</f>
        <v>349</v>
      </c>
      <c r="D15" s="46">
        <f>'[2].CSV)EXPORT(2)'!D14</f>
        <v>0.218</v>
      </c>
      <c r="E15" s="29">
        <f>'[2].CSV)EXPORT(2)'!E14</f>
        <v>386</v>
      </c>
      <c r="F15" s="9">
        <f>'[2].CSV)EXPORT(2)'!F14</f>
        <v>24</v>
      </c>
      <c r="G15" s="46">
        <f>'[2].CSV)EXPORT(2)'!G14</f>
        <v>0.062</v>
      </c>
      <c r="H15" s="29">
        <f>'[2].CSV)EXPORT(2)'!H14</f>
        <v>2112</v>
      </c>
      <c r="I15" s="59">
        <f>'[2].CSV)EXPORT(2)'!I14</f>
        <v>389</v>
      </c>
      <c r="J15" s="46">
        <f>'[2].CSV)EXPORT(2)'!J14</f>
        <v>0.184</v>
      </c>
      <c r="K15" s="67">
        <f>'[3]Report'!C12</f>
        <v>28</v>
      </c>
      <c r="L15" s="72">
        <f t="shared" si="2"/>
        <v>497</v>
      </c>
      <c r="M15" s="141">
        <f>'[1]05-19-08'!P16</f>
        <v>99</v>
      </c>
      <c r="N15" s="141">
        <f>'[1]05-19-08'!J16</f>
        <v>398</v>
      </c>
      <c r="O15" s="9">
        <f>'[2].CSV)EXPORT(2)'!$K14+'[2].CSV)EXPORT(2)'!$N14</f>
        <v>0</v>
      </c>
      <c r="P15" s="67"/>
      <c r="Q15" s="9">
        <v>0</v>
      </c>
      <c r="R15" s="51"/>
    </row>
    <row r="16" spans="1:18" ht="15.75" customHeight="1">
      <c r="A16" s="80" t="s">
        <v>26</v>
      </c>
      <c r="B16" s="9">
        <f>'[2].CSV)EXPORT(2)'!B15</f>
        <v>7731</v>
      </c>
      <c r="C16" s="9">
        <f>'[2].CSV)EXPORT(2)'!C15</f>
        <v>2354</v>
      </c>
      <c r="D16" s="46">
        <f>'[2].CSV)EXPORT(2)'!D15</f>
        <v>0.304</v>
      </c>
      <c r="E16" s="29">
        <f>'[2].CSV)EXPORT(2)'!E15</f>
        <v>4243</v>
      </c>
      <c r="F16" s="9">
        <f>'[2].CSV)EXPORT(2)'!F15</f>
        <v>1598</v>
      </c>
      <c r="G16" s="46">
        <f>'[2].CSV)EXPORT(2)'!G15</f>
        <v>0.377</v>
      </c>
      <c r="H16" s="29">
        <f>'[2].CSV)EXPORT(2)'!H15</f>
        <v>12526</v>
      </c>
      <c r="I16" s="59">
        <f>'[2].CSV)EXPORT(2)'!I15</f>
        <v>4130</v>
      </c>
      <c r="J16" s="46">
        <f>'[2].CSV)EXPORT(2)'!J15</f>
        <v>0.33</v>
      </c>
      <c r="K16" s="67">
        <f>'[3]Report'!C13</f>
        <v>45</v>
      </c>
      <c r="L16" s="72">
        <f t="shared" si="2"/>
        <v>1803</v>
      </c>
      <c r="M16" s="141">
        <f>'[1]05-19-08'!P17</f>
        <v>282</v>
      </c>
      <c r="N16" s="141">
        <f>'[1]05-19-08'!J17</f>
        <v>1521</v>
      </c>
      <c r="O16" s="9">
        <f>'[2].CSV)EXPORT(2)'!$K15+'[2].CSV)EXPORT(2)'!$N15</f>
        <v>14</v>
      </c>
      <c r="P16" s="67"/>
      <c r="Q16" s="9"/>
      <c r="R16" s="51"/>
    </row>
    <row r="17" spans="1:18" ht="15.75" customHeight="1">
      <c r="A17" s="80" t="s">
        <v>27</v>
      </c>
      <c r="B17" s="9">
        <f>'[2].CSV)EXPORT(2)'!B16</f>
        <v>3301</v>
      </c>
      <c r="C17" s="9">
        <f>'[2].CSV)EXPORT(2)'!C16</f>
        <v>827</v>
      </c>
      <c r="D17" s="46">
        <f>'[2].CSV)EXPORT(2)'!D16</f>
        <v>0.251</v>
      </c>
      <c r="E17" s="29">
        <f>'[2].CSV)EXPORT(2)'!E16</f>
        <v>1602</v>
      </c>
      <c r="F17" s="9">
        <f>'[2].CSV)EXPORT(2)'!F16</f>
        <v>368</v>
      </c>
      <c r="G17" s="46">
        <f>'[2].CSV)EXPORT(2)'!G16</f>
        <v>0.23</v>
      </c>
      <c r="H17" s="29">
        <f>'[2].CSV)EXPORT(2)'!H16</f>
        <v>5270</v>
      </c>
      <c r="I17" s="59">
        <f>'[2].CSV)EXPORT(2)'!I16</f>
        <v>1296</v>
      </c>
      <c r="J17" s="46">
        <f>'[2].CSV)EXPORT(2)'!J16</f>
        <v>0.246</v>
      </c>
      <c r="K17" s="67">
        <f>'[3]Report'!C14</f>
        <v>24</v>
      </c>
      <c r="L17" s="72">
        <f t="shared" si="2"/>
        <v>1580</v>
      </c>
      <c r="M17" s="141">
        <f>'[1]05-19-08'!P18</f>
        <v>210</v>
      </c>
      <c r="N17" s="141">
        <f>'[1]05-19-08'!J18</f>
        <v>1370</v>
      </c>
      <c r="O17" s="9">
        <f>'[2].CSV)EXPORT(2)'!$K16+'[2].CSV)EXPORT(2)'!$N16</f>
        <v>1</v>
      </c>
      <c r="P17" s="67"/>
      <c r="Q17" s="9"/>
      <c r="R17" s="51"/>
    </row>
    <row r="18" spans="1:18" ht="15.75" customHeight="1">
      <c r="A18" s="80" t="s">
        <v>28</v>
      </c>
      <c r="B18" s="9">
        <f>'[2].CSV)EXPORT(2)'!B17</f>
        <v>6608</v>
      </c>
      <c r="C18" s="9">
        <f>'[2].CSV)EXPORT(2)'!C17</f>
        <v>969</v>
      </c>
      <c r="D18" s="46">
        <f>'[2].CSV)EXPORT(2)'!D17</f>
        <v>0.147</v>
      </c>
      <c r="E18" s="29">
        <f>'[2].CSV)EXPORT(2)'!E17</f>
        <v>23351</v>
      </c>
      <c r="F18" s="9">
        <f>'[2].CSV)EXPORT(2)'!F17</f>
        <v>7760</v>
      </c>
      <c r="G18" s="46">
        <f>'[2].CSV)EXPORT(2)'!G17</f>
        <v>0.332</v>
      </c>
      <c r="H18" s="29">
        <f>'[2].CSV)EXPORT(2)'!H17</f>
        <v>38017</v>
      </c>
      <c r="I18" s="59">
        <f>'[2].CSV)EXPORT(2)'!I17</f>
        <v>9297</v>
      </c>
      <c r="J18" s="46">
        <f>'[2].CSV)EXPORT(2)'!J17</f>
        <v>0.245</v>
      </c>
      <c r="K18" s="67">
        <f>'[3]Report'!C15</f>
        <v>90</v>
      </c>
      <c r="L18" s="72">
        <f t="shared" si="2"/>
        <v>3350</v>
      </c>
      <c r="M18" s="141">
        <f>'[1]05-19-08'!P19</f>
        <v>528</v>
      </c>
      <c r="N18" s="141">
        <f>'[1]05-19-08'!J19</f>
        <v>2822</v>
      </c>
      <c r="O18" s="9">
        <f>'[2].CSV)EXPORT(2)'!$K17+'[2].CSV)EXPORT(2)'!$N17</f>
        <v>6568</v>
      </c>
      <c r="P18" s="67"/>
      <c r="Q18" s="9"/>
      <c r="R18" s="51"/>
    </row>
    <row r="19" spans="1:18" ht="15.75" customHeight="1">
      <c r="A19" s="80" t="s">
        <v>29</v>
      </c>
      <c r="B19" s="9">
        <f>'[2].CSV)EXPORT(2)'!B18</f>
        <v>5615</v>
      </c>
      <c r="C19" s="9">
        <f>'[2].CSV)EXPORT(2)'!C18</f>
        <v>1946</v>
      </c>
      <c r="D19" s="46">
        <f>'[2].CSV)EXPORT(2)'!D18</f>
        <v>0.347</v>
      </c>
      <c r="E19" s="29">
        <f>'[2].CSV)EXPORT(2)'!E18</f>
        <v>3312</v>
      </c>
      <c r="F19" s="9">
        <f>'[2].CSV)EXPORT(2)'!F18</f>
        <v>571</v>
      </c>
      <c r="G19" s="46">
        <f>'[2].CSV)EXPORT(2)'!G18</f>
        <v>0.172</v>
      </c>
      <c r="H19" s="29">
        <f>'[2].CSV)EXPORT(2)'!H18</f>
        <v>9354</v>
      </c>
      <c r="I19" s="59">
        <f>'[2].CSV)EXPORT(2)'!I18</f>
        <v>2611</v>
      </c>
      <c r="J19" s="46">
        <f>'[2].CSV)EXPORT(2)'!J18</f>
        <v>0.279</v>
      </c>
      <c r="K19" s="67">
        <f>'[3]Report'!C16</f>
        <v>377</v>
      </c>
      <c r="L19" s="72">
        <f t="shared" si="2"/>
        <v>1646</v>
      </c>
      <c r="M19" s="141">
        <f>'[1]05-19-08'!P22</f>
        <v>167</v>
      </c>
      <c r="N19" s="141">
        <f>'[1]05-19-08'!J22</f>
        <v>1479</v>
      </c>
      <c r="O19" s="9">
        <f>'[2].CSV)EXPORT(2)'!$K18+'[2].CSV)EXPORT(2)'!$N18</f>
        <v>1</v>
      </c>
      <c r="P19" s="67"/>
      <c r="Q19" s="9"/>
      <c r="R19" s="51"/>
    </row>
    <row r="20" spans="1:18" ht="15.75" customHeight="1">
      <c r="A20" s="80" t="s">
        <v>30</v>
      </c>
      <c r="B20" s="9">
        <f>'[2].CSV)EXPORT(2)'!B19</f>
        <v>1357</v>
      </c>
      <c r="C20" s="9">
        <f>'[2].CSV)EXPORT(2)'!C19</f>
        <v>64</v>
      </c>
      <c r="D20" s="46">
        <f>'[2].CSV)EXPORT(2)'!D19</f>
        <v>0.047</v>
      </c>
      <c r="E20" s="29">
        <f>'[2].CSV)EXPORT(2)'!E19</f>
        <v>192</v>
      </c>
      <c r="F20" s="9">
        <f>'[2].CSV)EXPORT(2)'!F19</f>
        <v>2</v>
      </c>
      <c r="G20" s="46">
        <f>'[2].CSV)EXPORT(2)'!G19</f>
        <v>0.01</v>
      </c>
      <c r="H20" s="29">
        <f>'[2].CSV)EXPORT(2)'!H19</f>
        <v>1755</v>
      </c>
      <c r="I20" s="59">
        <f>'[2].CSV)EXPORT(2)'!I19</f>
        <v>102</v>
      </c>
      <c r="J20" s="46">
        <f>'[2].CSV)EXPORT(2)'!J19</f>
        <v>0.058</v>
      </c>
      <c r="K20" s="67">
        <f>'[3]Report'!C17</f>
        <v>4</v>
      </c>
      <c r="L20" s="72">
        <f t="shared" si="2"/>
        <v>1094</v>
      </c>
      <c r="M20" s="141">
        <f>'[1]05-19-08'!P25</f>
        <v>124</v>
      </c>
      <c r="N20" s="141">
        <f>'[1]05-19-08'!J25</f>
        <v>970</v>
      </c>
      <c r="O20" s="9">
        <f>'[2].CSV)EXPORT(2)'!$K19+'[2].CSV)EXPORT(2)'!$N19</f>
        <v>6</v>
      </c>
      <c r="P20" s="67"/>
      <c r="Q20" s="9"/>
      <c r="R20" s="51"/>
    </row>
    <row r="21" spans="1:18" ht="15.75" customHeight="1">
      <c r="A21" s="80" t="s">
        <v>31</v>
      </c>
      <c r="B21" s="9">
        <f>'[2].CSV)EXPORT(2)'!B20</f>
        <v>2362</v>
      </c>
      <c r="C21" s="9">
        <f>'[2].CSV)EXPORT(2)'!C20</f>
        <v>364</v>
      </c>
      <c r="D21" s="46">
        <f>'[2].CSV)EXPORT(2)'!D20</f>
        <v>0.154</v>
      </c>
      <c r="E21" s="29">
        <f>'[2].CSV)EXPORT(2)'!E20</f>
        <v>751</v>
      </c>
      <c r="F21" s="9">
        <f>'[2].CSV)EXPORT(2)'!F20</f>
        <v>34</v>
      </c>
      <c r="G21" s="46">
        <f>'[2].CSV)EXPORT(2)'!G20</f>
        <v>0.045</v>
      </c>
      <c r="H21" s="29">
        <f>'[2].CSV)EXPORT(2)'!H20</f>
        <v>3363</v>
      </c>
      <c r="I21" s="59">
        <f>'[2].CSV)EXPORT(2)'!I20</f>
        <v>416</v>
      </c>
      <c r="J21" s="46">
        <f>'[2].CSV)EXPORT(2)'!J20</f>
        <v>0.124</v>
      </c>
      <c r="K21" s="67">
        <f>'[3]Report'!C18</f>
        <v>38</v>
      </c>
      <c r="L21" s="72">
        <f t="shared" si="2"/>
        <v>694</v>
      </c>
      <c r="M21" s="141">
        <f>'[1]05-19-08'!P26</f>
        <v>116</v>
      </c>
      <c r="N21" s="141">
        <f>'[1]05-19-08'!J26</f>
        <v>578</v>
      </c>
      <c r="O21" s="9">
        <f>'[2].CSV)EXPORT(2)'!$K20+'[2].CSV)EXPORT(2)'!$N20</f>
        <v>0</v>
      </c>
      <c r="P21" s="67"/>
      <c r="Q21" s="9"/>
      <c r="R21" s="51"/>
    </row>
    <row r="22" spans="1:18" ht="15.75" customHeight="1">
      <c r="A22" s="80" t="s">
        <v>32</v>
      </c>
      <c r="B22" s="9">
        <f>'[2].CSV)EXPORT(2)'!B21</f>
        <v>609</v>
      </c>
      <c r="C22" s="9">
        <f>'[2].CSV)EXPORT(2)'!C21</f>
        <v>149</v>
      </c>
      <c r="D22" s="46">
        <f>'[2].CSV)EXPORT(2)'!D21</f>
        <v>0.245</v>
      </c>
      <c r="E22" s="29">
        <f>'[2].CSV)EXPORT(2)'!E21</f>
        <v>117</v>
      </c>
      <c r="F22" s="9">
        <f>'[2].CSV)EXPORT(2)'!F21</f>
        <v>4</v>
      </c>
      <c r="G22" s="46">
        <f>'[2].CSV)EXPORT(2)'!G21</f>
        <v>0.034</v>
      </c>
      <c r="H22" s="29">
        <f>'[2].CSV)EXPORT(2)'!H21</f>
        <v>766</v>
      </c>
      <c r="I22" s="59">
        <f>'[2].CSV)EXPORT(2)'!I21</f>
        <v>155</v>
      </c>
      <c r="J22" s="46">
        <f>'[2].CSV)EXPORT(2)'!J21</f>
        <v>0.202</v>
      </c>
      <c r="K22" s="67">
        <f>'[3]Report'!C19</f>
        <v>3</v>
      </c>
      <c r="L22" s="72">
        <f t="shared" si="2"/>
        <v>329</v>
      </c>
      <c r="M22" s="141">
        <f>'[1]05-19-08'!P27</f>
        <v>56</v>
      </c>
      <c r="N22" s="141">
        <f>'[1]05-19-08'!J27</f>
        <v>273</v>
      </c>
      <c r="O22" s="9">
        <f>'[2].CSV)EXPORT(2)'!$K21+'[2].CSV)EXPORT(2)'!$N21</f>
        <v>0</v>
      </c>
      <c r="P22" s="67"/>
      <c r="Q22" s="9"/>
      <c r="R22" s="51"/>
    </row>
    <row r="23" spans="1:18" ht="15.75" customHeight="1">
      <c r="A23" s="80" t="s">
        <v>33</v>
      </c>
      <c r="B23" s="9">
        <f>'[2].CSV)EXPORT(2)'!B22</f>
        <v>647</v>
      </c>
      <c r="C23" s="9">
        <f>'[2].CSV)EXPORT(2)'!C22</f>
        <v>87</v>
      </c>
      <c r="D23" s="46">
        <f>'[2].CSV)EXPORT(2)'!D22</f>
        <v>0.134</v>
      </c>
      <c r="E23" s="29">
        <f>'[2].CSV)EXPORT(2)'!E22</f>
        <v>327</v>
      </c>
      <c r="F23" s="9">
        <f>'[2].CSV)EXPORT(2)'!F22</f>
        <v>98</v>
      </c>
      <c r="G23" s="93">
        <f>'[2].CSV)EXPORT(2)'!G22</f>
        <v>0.3</v>
      </c>
      <c r="H23" s="29">
        <f>'[2].CSV)EXPORT(2)'!H22</f>
        <v>1083</v>
      </c>
      <c r="I23" s="59">
        <f>'[2].CSV)EXPORT(2)'!I22</f>
        <v>223</v>
      </c>
      <c r="J23" s="46">
        <f>'[2].CSV)EXPORT(2)'!J22</f>
        <v>0.206</v>
      </c>
      <c r="K23" s="67">
        <f>'[3]Report'!C20</f>
        <v>4</v>
      </c>
      <c r="L23" s="72">
        <f>SUM(M23:N23)</f>
        <v>522</v>
      </c>
      <c r="M23" s="141">
        <f>'[1]05-19-08'!P30</f>
        <v>12</v>
      </c>
      <c r="N23" s="141">
        <f>'[1]05-19-08'!J30</f>
        <v>510</v>
      </c>
      <c r="O23" s="9">
        <f>'[2].CSV)EXPORT(2)'!$K22+'[2].CSV)EXPORT(2)'!$N22</f>
        <v>4</v>
      </c>
      <c r="P23" s="67"/>
      <c r="Q23" s="9"/>
      <c r="R23" s="51"/>
    </row>
    <row r="24" spans="1:18" ht="16.5" customHeight="1">
      <c r="A24" s="82" t="s">
        <v>34</v>
      </c>
      <c r="B24" s="13"/>
      <c r="C24" s="13"/>
      <c r="D24" s="111"/>
      <c r="E24" s="13"/>
      <c r="F24" s="13"/>
      <c r="G24" s="112"/>
      <c r="H24" s="113"/>
      <c r="I24" s="113"/>
      <c r="J24" s="33"/>
      <c r="K24" s="69"/>
      <c r="L24" s="87"/>
      <c r="M24" s="69"/>
      <c r="N24" s="69"/>
      <c r="O24" s="88"/>
      <c r="P24" s="96"/>
      <c r="Q24" s="88"/>
      <c r="R24" s="53"/>
    </row>
    <row r="25" spans="1:18" ht="15.75" customHeight="1">
      <c r="A25" s="80" t="s">
        <v>35</v>
      </c>
      <c r="B25" s="9">
        <f>'[2].CSV)EXPORT(2)'!B23</f>
        <v>19340</v>
      </c>
      <c r="C25" s="9">
        <f>'[2].CSV)EXPORT(2)'!C23</f>
        <v>6623</v>
      </c>
      <c r="D25" s="46">
        <f>'[2].CSV)EXPORT(2)'!D23</f>
        <v>0.342</v>
      </c>
      <c r="E25" s="29">
        <f>'[2].CSV)EXPORT(2)'!E23</f>
        <v>5824</v>
      </c>
      <c r="F25" s="9">
        <f>'[2].CSV)EXPORT(2)'!F23</f>
        <v>2116</v>
      </c>
      <c r="G25" s="46">
        <f>'[2].CSV)EXPORT(2)'!G23</f>
        <v>0.363</v>
      </c>
      <c r="H25" s="29">
        <f>'[2].CSV)EXPORT(2)'!H23</f>
        <v>29646</v>
      </c>
      <c r="I25" s="59">
        <f>'[2].CSV)EXPORT(2)'!I23</f>
        <v>11287</v>
      </c>
      <c r="J25" s="46">
        <f>'[2].CSV)EXPORT(2)'!J23</f>
        <v>0.381</v>
      </c>
      <c r="K25" s="67">
        <f>'[3]Report'!C22</f>
        <v>417</v>
      </c>
      <c r="L25" s="72">
        <f>SUM(M25:N25)</f>
        <v>6324</v>
      </c>
      <c r="M25" s="141">
        <f>'[1]05-19-08'!P32</f>
        <v>332</v>
      </c>
      <c r="N25" s="141">
        <f>'[1]05-19-08'!J32</f>
        <v>5992</v>
      </c>
      <c r="O25" s="10">
        <f>'[2].CSV)EXPORT(2)'!$K23+'[2].CSV)EXPORT(2)'!$N23</f>
        <v>9</v>
      </c>
      <c r="P25" s="97">
        <v>4493</v>
      </c>
      <c r="Q25" s="10">
        <v>0</v>
      </c>
      <c r="R25" s="51"/>
    </row>
    <row r="26" spans="1:18" ht="15.75" customHeight="1">
      <c r="A26" s="80" t="s">
        <v>36</v>
      </c>
      <c r="B26" s="9">
        <f>'[2].CSV)EXPORT(2)'!B24</f>
        <v>7686</v>
      </c>
      <c r="C26" s="9">
        <f>'[2].CSV)EXPORT(2)'!C24</f>
        <v>1222</v>
      </c>
      <c r="D26" s="46">
        <f>'[2].CSV)EXPORT(2)'!D24</f>
        <v>0.159</v>
      </c>
      <c r="E26" s="29">
        <f>'[2].CSV)EXPORT(2)'!E24</f>
        <v>1599</v>
      </c>
      <c r="F26" s="9">
        <f>'[2].CSV)EXPORT(2)'!F24</f>
        <v>74</v>
      </c>
      <c r="G26" s="46">
        <f>'[2].CSV)EXPORT(2)'!G24</f>
        <v>0.046</v>
      </c>
      <c r="H26" s="29">
        <f>'[2].CSV)EXPORT(2)'!H24</f>
        <v>10408</v>
      </c>
      <c r="I26" s="59">
        <f>'[2].CSV)EXPORT(2)'!I24</f>
        <v>1499</v>
      </c>
      <c r="J26" s="46">
        <f>'[2].CSV)EXPORT(2)'!J24</f>
        <v>0.144</v>
      </c>
      <c r="K26" s="67">
        <f>'[3]Report'!C23</f>
        <v>207</v>
      </c>
      <c r="L26" s="72">
        <f aca="true" t="shared" si="3" ref="L26:L36">SUM(M26:N26)</f>
        <v>3365</v>
      </c>
      <c r="M26" s="141">
        <f>'[1]05-19-08'!P33</f>
        <v>559</v>
      </c>
      <c r="N26" s="141">
        <f>'[1]05-19-08'!J33</f>
        <v>2806</v>
      </c>
      <c r="O26" s="10">
        <f>'[2].CSV)EXPORT(2)'!$K24+'[2].CSV)EXPORT(2)'!$N24</f>
        <v>6</v>
      </c>
      <c r="P26" s="72"/>
      <c r="Q26" s="10"/>
      <c r="R26" s="51"/>
    </row>
    <row r="27" spans="1:18" ht="15.75" customHeight="1">
      <c r="A27" s="80" t="s">
        <v>37</v>
      </c>
      <c r="B27" s="9">
        <f>'[2].CSV)EXPORT(2)'!B25</f>
        <v>3693</v>
      </c>
      <c r="C27" s="9">
        <f>'[2].CSV)EXPORT(2)'!C25</f>
        <v>952</v>
      </c>
      <c r="D27" s="46">
        <f>'[2].CSV)EXPORT(2)'!D25</f>
        <v>0.258</v>
      </c>
      <c r="E27" s="29">
        <f>'[2].CSV)EXPORT(2)'!E25</f>
        <v>1957</v>
      </c>
      <c r="F27" s="9">
        <f>'[2].CSV)EXPORT(2)'!F25</f>
        <v>546</v>
      </c>
      <c r="G27" s="46">
        <f>'[2].CSV)EXPORT(2)'!G25</f>
        <v>0.279</v>
      </c>
      <c r="H27" s="29">
        <f>'[2].CSV)EXPORT(2)'!H25</f>
        <v>6349</v>
      </c>
      <c r="I27" s="59">
        <f>'[2].CSV)EXPORT(2)'!I25</f>
        <v>1795</v>
      </c>
      <c r="J27" s="46">
        <f>'[2].CSV)EXPORT(2)'!J25</f>
        <v>0.283</v>
      </c>
      <c r="K27" s="67">
        <f>'[3]Report'!C24</f>
        <v>16</v>
      </c>
      <c r="L27" s="72">
        <f t="shared" si="3"/>
        <v>2216</v>
      </c>
      <c r="M27" s="141">
        <f>'[1]05-19-08'!P34</f>
        <v>291</v>
      </c>
      <c r="N27" s="141">
        <f>'[1]05-19-08'!J34</f>
        <v>1925</v>
      </c>
      <c r="O27" s="10">
        <f>'[2].CSV)EXPORT(2)'!$K25+'[2].CSV)EXPORT(2)'!$N25</f>
        <v>3</v>
      </c>
      <c r="P27" s="72"/>
      <c r="Q27" s="10"/>
      <c r="R27" s="51"/>
    </row>
    <row r="28" spans="1:18" ht="15.75" customHeight="1">
      <c r="A28" s="80" t="s">
        <v>38</v>
      </c>
      <c r="B28" s="9">
        <f>'[2].CSV)EXPORT(2)'!B26</f>
        <v>5556</v>
      </c>
      <c r="C28" s="9">
        <f>'[2].CSV)EXPORT(2)'!C26</f>
        <v>2074</v>
      </c>
      <c r="D28" s="46">
        <f>'[2].CSV)EXPORT(2)'!D26</f>
        <v>0.373</v>
      </c>
      <c r="E28" s="29">
        <f>'[2].CSV)EXPORT(2)'!E26</f>
        <v>2651</v>
      </c>
      <c r="F28" s="9">
        <f>'[2].CSV)EXPORT(2)'!F26</f>
        <v>637</v>
      </c>
      <c r="G28" s="46">
        <f>'[2].CSV)EXPORT(2)'!G26</f>
        <v>0.24</v>
      </c>
      <c r="H28" s="29">
        <f>'[2].CSV)EXPORT(2)'!H26</f>
        <v>8817</v>
      </c>
      <c r="I28" s="59">
        <f>'[2].CSV)EXPORT(2)'!I26</f>
        <v>2825</v>
      </c>
      <c r="J28" s="46">
        <f>'[2].CSV)EXPORT(2)'!J26</f>
        <v>0.32</v>
      </c>
      <c r="K28" s="67">
        <f>'[3]Report'!C25</f>
        <v>48</v>
      </c>
      <c r="L28" s="72">
        <f t="shared" si="3"/>
        <v>1985</v>
      </c>
      <c r="M28" s="141">
        <f>'[1]05-19-08'!P35</f>
        <v>238</v>
      </c>
      <c r="N28" s="141">
        <f>'[1]05-19-08'!J35</f>
        <v>1747</v>
      </c>
      <c r="O28" s="10">
        <f>'[2].CSV)EXPORT(2)'!$K26+'[2].CSV)EXPORT(2)'!$N26</f>
        <v>0</v>
      </c>
      <c r="P28" s="72"/>
      <c r="Q28" s="10"/>
      <c r="R28" s="51"/>
    </row>
    <row r="29" spans="1:18" ht="15.75" customHeight="1">
      <c r="A29" s="80" t="s">
        <v>39</v>
      </c>
      <c r="B29" s="9">
        <f>'[2].CSV)EXPORT(2)'!B27</f>
        <v>5769</v>
      </c>
      <c r="C29" s="9">
        <f>'[2].CSV)EXPORT(2)'!C27</f>
        <v>1200</v>
      </c>
      <c r="D29" s="46">
        <f>'[2].CSV)EXPORT(2)'!D27</f>
        <v>0.208</v>
      </c>
      <c r="E29" s="29">
        <f>'[2].CSV)EXPORT(2)'!E27</f>
        <v>1798</v>
      </c>
      <c r="F29" s="9">
        <f>'[2].CSV)EXPORT(2)'!F27</f>
        <v>267</v>
      </c>
      <c r="G29" s="46">
        <f>'[2].CSV)EXPORT(2)'!G27</f>
        <v>0.148</v>
      </c>
      <c r="H29" s="29">
        <f>'[2].CSV)EXPORT(2)'!H27</f>
        <v>8469</v>
      </c>
      <c r="I29" s="59">
        <f>'[2].CSV)EXPORT(2)'!I27</f>
        <v>1659</v>
      </c>
      <c r="J29" s="46">
        <f>'[2].CSV)EXPORT(2)'!J27</f>
        <v>0.196</v>
      </c>
      <c r="K29" s="67">
        <f>'[3]Report'!C26</f>
        <v>271</v>
      </c>
      <c r="L29" s="72">
        <f t="shared" si="3"/>
        <v>2200</v>
      </c>
      <c r="M29" s="141">
        <f>'[1]05-19-08'!P36</f>
        <v>266</v>
      </c>
      <c r="N29" s="141">
        <f>'[1]05-19-08'!J36</f>
        <v>1934</v>
      </c>
      <c r="O29" s="10">
        <f>'[2].CSV)EXPORT(2)'!$K27+'[2].CSV)EXPORT(2)'!$N27</f>
        <v>1</v>
      </c>
      <c r="P29" s="72"/>
      <c r="Q29" s="10"/>
      <c r="R29" s="51"/>
    </row>
    <row r="30" spans="1:18" ht="15.75" customHeight="1">
      <c r="A30" s="80" t="s">
        <v>40</v>
      </c>
      <c r="B30" s="9">
        <f>'[2].CSV)EXPORT(2)'!B28</f>
        <v>10618</v>
      </c>
      <c r="C30" s="9">
        <f>'[2].CSV)EXPORT(2)'!C28</f>
        <v>3218</v>
      </c>
      <c r="D30" s="46">
        <f>'[2].CSV)EXPORT(2)'!D28</f>
        <v>0.303</v>
      </c>
      <c r="E30" s="29">
        <f>'[2].CSV)EXPORT(2)'!E28</f>
        <v>5234</v>
      </c>
      <c r="F30" s="9">
        <f>'[2].CSV)EXPORT(2)'!F28</f>
        <v>1445</v>
      </c>
      <c r="G30" s="46">
        <f>'[2].CSV)EXPORT(2)'!G28</f>
        <v>0.276</v>
      </c>
      <c r="H30" s="29">
        <f>'[2].CSV)EXPORT(2)'!H28</f>
        <v>19266</v>
      </c>
      <c r="I30" s="59">
        <f>'[2].CSV)EXPORT(2)'!I28</f>
        <v>6410</v>
      </c>
      <c r="J30" s="46">
        <f>'[2].CSV)EXPORT(2)'!J28</f>
        <v>0.333</v>
      </c>
      <c r="K30" s="67">
        <f>'[3]Report'!C27</f>
        <v>99</v>
      </c>
      <c r="L30" s="72">
        <f t="shared" si="3"/>
        <v>8409</v>
      </c>
      <c r="M30" s="141">
        <f>'[1]05-19-08'!P37</f>
        <v>856</v>
      </c>
      <c r="N30" s="141">
        <f>'[1]05-19-08'!J37</f>
        <v>7553</v>
      </c>
      <c r="O30" s="10">
        <f>'[2].CSV)EXPORT(2)'!$K28+'[2].CSV)EXPORT(2)'!$N28</f>
        <v>4</v>
      </c>
      <c r="P30" s="72"/>
      <c r="Q30" s="10"/>
      <c r="R30" s="51"/>
    </row>
    <row r="31" spans="1:18" ht="15.75" customHeight="1">
      <c r="A31" s="80" t="s">
        <v>41</v>
      </c>
      <c r="B31" s="9">
        <f>'[2].CSV)EXPORT(2)'!B29</f>
        <v>10810</v>
      </c>
      <c r="C31" s="9">
        <f>'[2].CSV)EXPORT(2)'!C29</f>
        <v>1563</v>
      </c>
      <c r="D31" s="46">
        <f>'[2].CSV)EXPORT(2)'!D29</f>
        <v>0.145</v>
      </c>
      <c r="E31" s="29">
        <f>'[2].CSV)EXPORT(2)'!E29</f>
        <v>2385</v>
      </c>
      <c r="F31" s="9">
        <f>'[2].CSV)EXPORT(2)'!F29</f>
        <v>113</v>
      </c>
      <c r="G31" s="46">
        <f>'[2].CSV)EXPORT(2)'!G29</f>
        <v>0.047</v>
      </c>
      <c r="H31" s="29">
        <f>'[2].CSV)EXPORT(2)'!H29</f>
        <v>14499</v>
      </c>
      <c r="I31" s="59">
        <f>'[2].CSV)EXPORT(2)'!I29</f>
        <v>2134</v>
      </c>
      <c r="J31" s="46">
        <f>'[2].CSV)EXPORT(2)'!J29</f>
        <v>0.147</v>
      </c>
      <c r="K31" s="67">
        <f>'[3]Report'!C28</f>
        <v>245</v>
      </c>
      <c r="L31" s="72">
        <f t="shared" si="3"/>
        <v>4205</v>
      </c>
      <c r="M31" s="141">
        <f>'[1]05-19-08'!P38</f>
        <v>606</v>
      </c>
      <c r="N31" s="141">
        <f>'[1]05-19-08'!J38</f>
        <v>3599</v>
      </c>
      <c r="O31" s="10">
        <f>'[2].CSV)EXPORT(2)'!$K29+'[2].CSV)EXPORT(2)'!$N29</f>
        <v>1</v>
      </c>
      <c r="P31" s="72"/>
      <c r="Q31" s="10"/>
      <c r="R31" s="51"/>
    </row>
    <row r="32" spans="1:18" ht="15.75" customHeight="1">
      <c r="A32" s="80" t="s">
        <v>42</v>
      </c>
      <c r="B32" s="9">
        <f>'[2].CSV)EXPORT(2)'!B30</f>
        <v>13958</v>
      </c>
      <c r="C32" s="9">
        <f>'[2].CSV)EXPORT(2)'!C30</f>
        <v>3925</v>
      </c>
      <c r="D32" s="46">
        <f>'[2].CSV)EXPORT(2)'!D30</f>
        <v>0.281</v>
      </c>
      <c r="E32" s="29">
        <f>'[2].CSV)EXPORT(2)'!E30</f>
        <v>2501</v>
      </c>
      <c r="F32" s="9">
        <f>'[2].CSV)EXPORT(2)'!F30</f>
        <v>259</v>
      </c>
      <c r="G32" s="46">
        <f>'[2].CSV)EXPORT(2)'!G30</f>
        <v>0.104</v>
      </c>
      <c r="H32" s="29">
        <f>'[2].CSV)EXPORT(2)'!H30</f>
        <v>17855</v>
      </c>
      <c r="I32" s="59">
        <f>'[2].CSV)EXPORT(2)'!I30</f>
        <v>4251</v>
      </c>
      <c r="J32" s="46">
        <f>'[2].CSV)EXPORT(2)'!J30</f>
        <v>0.238</v>
      </c>
      <c r="K32" s="67">
        <f>'[3]Report'!C29</f>
        <v>972</v>
      </c>
      <c r="L32" s="72">
        <f t="shared" si="3"/>
        <v>3833</v>
      </c>
      <c r="M32" s="141">
        <f>'[1]05-19-08'!P39</f>
        <v>641</v>
      </c>
      <c r="N32" s="141">
        <f>'[1]05-19-08'!J39</f>
        <v>3192</v>
      </c>
      <c r="O32" s="10">
        <f>'[2].CSV)EXPORT(2)'!$K30+'[2].CSV)EXPORT(2)'!$N30</f>
        <v>5</v>
      </c>
      <c r="P32" s="72"/>
      <c r="Q32" s="10">
        <v>0</v>
      </c>
      <c r="R32" s="51"/>
    </row>
    <row r="33" spans="1:18" ht="15.75" customHeight="1">
      <c r="A33" s="80" t="s">
        <v>43</v>
      </c>
      <c r="B33" s="9">
        <f>'[2].CSV)EXPORT(2)'!B31</f>
        <v>4487</v>
      </c>
      <c r="C33" s="9">
        <f>'[2].CSV)EXPORT(2)'!C31</f>
        <v>732</v>
      </c>
      <c r="D33" s="46">
        <f>'[2].CSV)EXPORT(2)'!D31</f>
        <v>0.163</v>
      </c>
      <c r="E33" s="29">
        <f>'[2].CSV)EXPORT(2)'!E31</f>
        <v>1130</v>
      </c>
      <c r="F33" s="9">
        <f>'[2].CSV)EXPORT(2)'!F31</f>
        <v>81</v>
      </c>
      <c r="G33" s="46">
        <f>'[2].CSV)EXPORT(2)'!G31</f>
        <v>0.072</v>
      </c>
      <c r="H33" s="29">
        <f>'[2].CSV)EXPORT(2)'!H31</f>
        <v>6228</v>
      </c>
      <c r="I33" s="59">
        <f>'[2].CSV)EXPORT(2)'!I31</f>
        <v>943</v>
      </c>
      <c r="J33" s="46">
        <f>'[2].CSV)EXPORT(2)'!J31</f>
        <v>0.151</v>
      </c>
      <c r="K33" s="67">
        <f>'[3]Report'!C30</f>
        <v>32</v>
      </c>
      <c r="L33" s="72">
        <f t="shared" si="3"/>
        <v>2790</v>
      </c>
      <c r="M33" s="141">
        <f>'[1]05-19-08'!P40</f>
        <v>336</v>
      </c>
      <c r="N33" s="141">
        <f>'[1]05-19-08'!J40</f>
        <v>2454</v>
      </c>
      <c r="O33" s="10">
        <f>'[2].CSV)EXPORT(2)'!$K31+'[2].CSV)EXPORT(2)'!$N31</f>
        <v>3</v>
      </c>
      <c r="P33" s="72"/>
      <c r="Q33" s="10"/>
      <c r="R33" s="51"/>
    </row>
    <row r="34" spans="1:18" ht="15.75" customHeight="1">
      <c r="A34" s="80" t="s">
        <v>44</v>
      </c>
      <c r="B34" s="9">
        <f>'[2].CSV)EXPORT(2)'!B32</f>
        <v>25094</v>
      </c>
      <c r="C34" s="9">
        <f>'[2].CSV)EXPORT(2)'!C32</f>
        <v>4257</v>
      </c>
      <c r="D34" s="46">
        <f>'[2].CSV)EXPORT(2)'!D32</f>
        <v>0.17</v>
      </c>
      <c r="E34" s="29">
        <f>'[2].CSV)EXPORT(2)'!E32</f>
        <v>9919</v>
      </c>
      <c r="F34" s="9">
        <f>'[2].CSV)EXPORT(2)'!F32</f>
        <v>2172</v>
      </c>
      <c r="G34" s="46">
        <f>'[2].CSV)EXPORT(2)'!G32</f>
        <v>0.219</v>
      </c>
      <c r="H34" s="29">
        <f>'[2].CSV)EXPORT(2)'!H32</f>
        <v>39206</v>
      </c>
      <c r="I34" s="59">
        <f>'[2].CSV)EXPORT(2)'!I32</f>
        <v>7847</v>
      </c>
      <c r="J34" s="46">
        <f>'[2].CSV)EXPORT(2)'!J32</f>
        <v>0.2</v>
      </c>
      <c r="K34" s="67">
        <f>'[3]Report'!C31</f>
        <v>867</v>
      </c>
      <c r="L34" s="72">
        <f t="shared" si="3"/>
        <v>7687</v>
      </c>
      <c r="M34" s="141">
        <f>'[1]05-19-08'!P41</f>
        <v>1726</v>
      </c>
      <c r="N34" s="141">
        <f>'[1]05-19-08'!J41</f>
        <v>5961</v>
      </c>
      <c r="O34" s="10">
        <f>'[2].CSV)EXPORT(2)'!$K32+'[2].CSV)EXPORT(2)'!$N32</f>
        <v>252</v>
      </c>
      <c r="P34" s="72"/>
      <c r="Q34" s="10">
        <v>0</v>
      </c>
      <c r="R34" s="51"/>
    </row>
    <row r="35" spans="1:18" ht="15.75" customHeight="1">
      <c r="A35" s="80" t="s">
        <v>45</v>
      </c>
      <c r="B35" s="9">
        <f>'[2].CSV)EXPORT(2)'!B33</f>
        <v>1017</v>
      </c>
      <c r="C35" s="9">
        <f>'[2].CSV)EXPORT(2)'!C33</f>
        <v>613</v>
      </c>
      <c r="D35" s="46">
        <f>'[2].CSV)EXPORT(2)'!D33</f>
        <v>0.603</v>
      </c>
      <c r="E35" s="29">
        <f>'[2].CSV)EXPORT(2)'!E33</f>
        <v>343</v>
      </c>
      <c r="F35" s="9">
        <f>'[2].CSV)EXPORT(2)'!F33</f>
        <v>165</v>
      </c>
      <c r="G35" s="46">
        <f>'[2].CSV)EXPORT(2)'!G33</f>
        <v>0.481</v>
      </c>
      <c r="H35" s="29">
        <f>'[2].CSV)EXPORT(2)'!H33</f>
        <v>1443</v>
      </c>
      <c r="I35" s="59">
        <f>'[2].CSV)EXPORT(2)'!I33</f>
        <v>832</v>
      </c>
      <c r="J35" s="46">
        <f>'[2].CSV)EXPORT(2)'!J33</f>
        <v>0.577</v>
      </c>
      <c r="K35" s="67">
        <f>'[3]Report'!C32</f>
        <v>7</v>
      </c>
      <c r="L35" s="72">
        <f t="shared" si="3"/>
        <v>179</v>
      </c>
      <c r="M35" s="141">
        <f>'[1]05-19-08'!P42</f>
        <v>22</v>
      </c>
      <c r="N35" s="141">
        <f>'[1]05-19-08'!J42</f>
        <v>157</v>
      </c>
      <c r="O35" s="10">
        <f>'[2].CSV)EXPORT(2)'!$K33+'[2].CSV)EXPORT(2)'!$N33</f>
        <v>8</v>
      </c>
      <c r="P35" s="72"/>
      <c r="Q35" s="10"/>
      <c r="R35" s="51"/>
    </row>
    <row r="36" spans="1:18" ht="15.75" customHeight="1">
      <c r="A36" s="81" t="s">
        <v>46</v>
      </c>
      <c r="B36" s="12">
        <f>'[2].CSV)EXPORT(2)'!B34</f>
        <v>19163</v>
      </c>
      <c r="C36" s="12">
        <f>'[2].CSV)EXPORT(2)'!C34</f>
        <v>5168</v>
      </c>
      <c r="D36" s="61">
        <f>'[2].CSV)EXPORT(2)'!D34</f>
        <v>0.27</v>
      </c>
      <c r="E36" s="65">
        <f>'[2].CSV)EXPORT(2)'!E34</f>
        <v>5549</v>
      </c>
      <c r="F36" s="12">
        <f>'[2].CSV)EXPORT(2)'!F34</f>
        <v>908</v>
      </c>
      <c r="G36" s="61">
        <f>'[2].CSV)EXPORT(2)'!G34</f>
        <v>0.164</v>
      </c>
      <c r="H36" s="65">
        <f>'[2].CSV)EXPORT(2)'!H34</f>
        <v>30444</v>
      </c>
      <c r="I36" s="60">
        <f>'[2].CSV)EXPORT(2)'!I34</f>
        <v>8382</v>
      </c>
      <c r="J36" s="61">
        <f>'[2].CSV)EXPORT(2)'!J34</f>
        <v>0.275</v>
      </c>
      <c r="K36" s="68">
        <f>'[3]Report'!C33</f>
        <v>2287</v>
      </c>
      <c r="L36" s="77">
        <f t="shared" si="3"/>
        <v>5347</v>
      </c>
      <c r="M36" s="142">
        <f>'[1]05-19-08'!P43</f>
        <v>555</v>
      </c>
      <c r="N36" s="142">
        <f>'[1]05-19-08'!J43</f>
        <v>4792</v>
      </c>
      <c r="O36" s="14">
        <f>'[2].CSV)EXPORT(2)'!$K34+'[2].CSV)EXPORT(2)'!$N34</f>
        <v>5</v>
      </c>
      <c r="P36" s="12"/>
      <c r="Q36" s="14"/>
      <c r="R36" s="52">
        <v>39573</v>
      </c>
    </row>
    <row r="37" spans="1:18" ht="16.5" customHeight="1">
      <c r="A37" s="1" t="s">
        <v>47</v>
      </c>
      <c r="B37" s="32"/>
      <c r="C37" s="13"/>
      <c r="D37" s="33"/>
      <c r="E37" s="34"/>
      <c r="F37" s="13"/>
      <c r="G37" s="33"/>
      <c r="H37" s="34"/>
      <c r="I37" s="34"/>
      <c r="J37" s="38"/>
      <c r="K37" s="67"/>
      <c r="L37" s="66"/>
      <c r="M37" s="74"/>
      <c r="N37" s="74"/>
      <c r="O37" s="74"/>
      <c r="P37" s="83"/>
      <c r="Q37" s="83"/>
      <c r="R37" s="53"/>
    </row>
    <row r="38" spans="1:18" ht="15.75" customHeight="1">
      <c r="A38" s="8" t="s">
        <v>48</v>
      </c>
      <c r="B38" s="9">
        <f>'[2].CSV)EXPORT(2)'!B35</f>
        <v>9903</v>
      </c>
      <c r="C38" s="9">
        <f>'[2].CSV)EXPORT(2)'!C35</f>
        <v>2820</v>
      </c>
      <c r="D38" s="46">
        <f>'[2].CSV)EXPORT(2)'!D35</f>
        <v>0.285</v>
      </c>
      <c r="E38" s="29">
        <f>'[2].CSV)EXPORT(2)'!E35</f>
        <v>4576</v>
      </c>
      <c r="F38" s="9">
        <f>'[2].CSV)EXPORT(2)'!F35</f>
        <v>1447</v>
      </c>
      <c r="G38" s="46">
        <f>'[2].CSV)EXPORT(2)'!G35</f>
        <v>0.316</v>
      </c>
      <c r="H38" s="29">
        <f>'[2].CSV)EXPORT(2)'!H35</f>
        <v>15628</v>
      </c>
      <c r="I38" s="59">
        <f>'[2].CSV)EXPORT(2)'!I35</f>
        <v>4890</v>
      </c>
      <c r="J38" s="46">
        <f>'[2].CSV)EXPORT(2)'!J35</f>
        <v>0.313</v>
      </c>
      <c r="K38" s="67">
        <f>'[3]Report'!C35</f>
        <v>177</v>
      </c>
      <c r="L38" s="73">
        <f aca="true" t="shared" si="4" ref="L38:L45">SUM(M38:N38)</f>
        <v>4388</v>
      </c>
      <c r="M38" s="143">
        <f>'[1]05-19-08'!P45</f>
        <v>285</v>
      </c>
      <c r="N38" s="143">
        <f>'[1]05-19-08'!J45</f>
        <v>4103</v>
      </c>
      <c r="O38" s="10">
        <f>'[2].CSV)EXPORT(2)'!$K35+'[2].CSV)EXPORT(2)'!$N35</f>
        <v>2</v>
      </c>
      <c r="P38" s="67"/>
      <c r="Q38" s="83"/>
      <c r="R38" s="51"/>
    </row>
    <row r="39" spans="1:18" ht="15.75" customHeight="1">
      <c r="A39" s="8" t="s">
        <v>49</v>
      </c>
      <c r="B39" s="9">
        <f>'[2].CSV)EXPORT(2)'!B36</f>
        <v>3940</v>
      </c>
      <c r="C39" s="9">
        <f>'[2].CSV)EXPORT(2)'!C36</f>
        <v>795</v>
      </c>
      <c r="D39" s="46">
        <f>'[2].CSV)EXPORT(2)'!D36</f>
        <v>0.202</v>
      </c>
      <c r="E39" s="29">
        <f>'[2].CSV)EXPORT(2)'!E36</f>
        <v>951</v>
      </c>
      <c r="F39" s="9">
        <f>'[2].CSV)EXPORT(2)'!F36</f>
        <v>102</v>
      </c>
      <c r="G39" s="46">
        <f>'[2].CSV)EXPORT(2)'!G36</f>
        <v>0.107</v>
      </c>
      <c r="H39" s="29">
        <f>'[2].CSV)EXPORT(2)'!H36</f>
        <v>5894</v>
      </c>
      <c r="I39" s="59">
        <f>'[2].CSV)EXPORT(2)'!I36</f>
        <v>1274</v>
      </c>
      <c r="J39" s="46">
        <f>'[2].CSV)EXPORT(2)'!J36</f>
        <v>0.216</v>
      </c>
      <c r="K39" s="67">
        <f>'[3]Report'!C36</f>
        <v>32</v>
      </c>
      <c r="L39" s="73">
        <f t="shared" si="4"/>
        <v>1410</v>
      </c>
      <c r="M39" s="143">
        <f>'[1]05-19-08'!P46</f>
        <v>106</v>
      </c>
      <c r="N39" s="143">
        <f>'[1]05-19-08'!J46</f>
        <v>1304</v>
      </c>
      <c r="O39" s="10">
        <f>'[2].CSV)EXPORT(2)'!$K36+'[2].CSV)EXPORT(2)'!$N36</f>
        <v>2</v>
      </c>
      <c r="P39" s="67"/>
      <c r="Q39" s="83"/>
      <c r="R39" s="51"/>
    </row>
    <row r="40" spans="1:18" ht="15.75" customHeight="1">
      <c r="A40" s="8" t="s">
        <v>50</v>
      </c>
      <c r="B40" s="9">
        <f>'[2].CSV)EXPORT(2)'!B37</f>
        <v>1413</v>
      </c>
      <c r="C40" s="9">
        <f>'[2].CSV)EXPORT(2)'!C37</f>
        <v>116</v>
      </c>
      <c r="D40" s="46">
        <f>'[2].CSV)EXPORT(2)'!D37</f>
        <v>0.082</v>
      </c>
      <c r="E40" s="29">
        <f>'[2].CSV)EXPORT(2)'!E37</f>
        <v>235</v>
      </c>
      <c r="F40" s="9">
        <f>'[2].CSV)EXPORT(2)'!F37</f>
        <v>6</v>
      </c>
      <c r="G40" s="46">
        <f>'[2].CSV)EXPORT(2)'!G37</f>
        <v>0.026</v>
      </c>
      <c r="H40" s="29">
        <f>'[2].CSV)EXPORT(2)'!H37</f>
        <v>1787</v>
      </c>
      <c r="I40" s="59">
        <f>'[2].CSV)EXPORT(2)'!I37</f>
        <v>124</v>
      </c>
      <c r="J40" s="46">
        <f>'[2].CSV)EXPORT(2)'!J37</f>
        <v>0.069</v>
      </c>
      <c r="K40" s="67">
        <f>'[3]Report'!C37</f>
        <v>27</v>
      </c>
      <c r="L40" s="73">
        <f t="shared" si="4"/>
        <v>343</v>
      </c>
      <c r="M40" s="143">
        <f>'[1]05-19-08'!P47</f>
        <v>137</v>
      </c>
      <c r="N40" s="143">
        <f>'[1]05-19-08'!J47</f>
        <v>206</v>
      </c>
      <c r="O40" s="10">
        <f>'[2].CSV)EXPORT(2)'!$K37+'[2].CSV)EXPORT(2)'!$N37</f>
        <v>0</v>
      </c>
      <c r="P40" s="67"/>
      <c r="Q40" s="83"/>
      <c r="R40" s="51"/>
    </row>
    <row r="41" spans="1:18" ht="15.75" customHeight="1">
      <c r="A41" s="8" t="s">
        <v>51</v>
      </c>
      <c r="B41" s="9">
        <f>'[2].CSV)EXPORT(2)'!B38</f>
        <v>19010</v>
      </c>
      <c r="C41" s="9">
        <f>'[2].CSV)EXPORT(2)'!C38</f>
        <v>5831</v>
      </c>
      <c r="D41" s="46">
        <f>'[2].CSV)EXPORT(2)'!D38</f>
        <v>0.307</v>
      </c>
      <c r="E41" s="29">
        <f>'[2].CSV)EXPORT(2)'!E38</f>
        <v>9065</v>
      </c>
      <c r="F41" s="9">
        <f>'[2].CSV)EXPORT(2)'!F38</f>
        <v>3599</v>
      </c>
      <c r="G41" s="46">
        <f>'[2].CSV)EXPORT(2)'!G38</f>
        <v>0.397</v>
      </c>
      <c r="H41" s="29">
        <f>'[2].CSV)EXPORT(2)'!H38</f>
        <v>30165</v>
      </c>
      <c r="I41" s="59">
        <f>'[2].CSV)EXPORT(2)'!I38</f>
        <v>10417</v>
      </c>
      <c r="J41" s="46">
        <f>'[2].CSV)EXPORT(2)'!J38</f>
        <v>0.345</v>
      </c>
      <c r="K41" s="67">
        <f>'[3]Report'!C38</f>
        <v>676</v>
      </c>
      <c r="L41" s="73">
        <f t="shared" si="4"/>
        <v>8579</v>
      </c>
      <c r="M41" s="143">
        <f>'[1]05-19-08'!P48</f>
        <v>555</v>
      </c>
      <c r="N41" s="143">
        <f>'[1]05-19-08'!J48</f>
        <v>8024</v>
      </c>
      <c r="O41" s="10">
        <f>'[2].CSV)EXPORT(2)'!$K38+'[2].CSV)EXPORT(2)'!$N38</f>
        <v>3</v>
      </c>
      <c r="P41" s="67"/>
      <c r="Q41" s="83">
        <v>0</v>
      </c>
      <c r="R41" s="51"/>
    </row>
    <row r="42" spans="1:18" ht="15.75" customHeight="1">
      <c r="A42" s="8" t="s">
        <v>52</v>
      </c>
      <c r="B42" s="9">
        <f>'[2].CSV)EXPORT(2)'!B39</f>
        <v>2429</v>
      </c>
      <c r="C42" s="9">
        <f>'[2].CSV)EXPORT(2)'!C39</f>
        <v>166</v>
      </c>
      <c r="D42" s="46">
        <f>'[2].CSV)EXPORT(2)'!D39</f>
        <v>0.068</v>
      </c>
      <c r="E42" s="29">
        <f>'[2].CSV)EXPORT(2)'!E39</f>
        <v>461</v>
      </c>
      <c r="F42" s="9">
        <f>'[2].CSV)EXPORT(2)'!F39</f>
        <v>8</v>
      </c>
      <c r="G42" s="46">
        <f>'[2].CSV)EXPORT(2)'!G39</f>
        <v>0.017</v>
      </c>
      <c r="H42" s="29">
        <f>'[2].CSV)EXPORT(2)'!H39</f>
        <v>3134</v>
      </c>
      <c r="I42" s="59">
        <f>'[2].CSV)EXPORT(2)'!I39</f>
        <v>197</v>
      </c>
      <c r="J42" s="46">
        <f>'[2].CSV)EXPORT(2)'!J39</f>
        <v>0.063</v>
      </c>
      <c r="K42" s="67">
        <f>'[3]Report'!C39</f>
        <v>62</v>
      </c>
      <c r="L42" s="73">
        <f t="shared" si="4"/>
        <v>1449</v>
      </c>
      <c r="M42" s="143">
        <f>'[1]05-19-08'!P51</f>
        <v>420</v>
      </c>
      <c r="N42" s="143">
        <f>'[1]05-19-08'!J51</f>
        <v>1029</v>
      </c>
      <c r="O42" s="10">
        <f>'[2].CSV)EXPORT(2)'!$K39+'[2].CSV)EXPORT(2)'!$N39</f>
        <v>1</v>
      </c>
      <c r="P42" s="67"/>
      <c r="Q42" s="83"/>
      <c r="R42" s="51"/>
    </row>
    <row r="43" spans="1:18" ht="15.75" customHeight="1">
      <c r="A43" s="8" t="s">
        <v>53</v>
      </c>
      <c r="B43" s="9">
        <f>'[2].CSV)EXPORT(2)'!B40</f>
        <v>5143</v>
      </c>
      <c r="C43" s="9">
        <f>'[2].CSV)EXPORT(2)'!C40</f>
        <v>1080</v>
      </c>
      <c r="D43" s="46">
        <f>'[2].CSV)EXPORT(2)'!D40</f>
        <v>0.21</v>
      </c>
      <c r="E43" s="29">
        <f>'[2].CSV)EXPORT(2)'!E40</f>
        <v>1415</v>
      </c>
      <c r="F43" s="9">
        <f>'[2].CSV)EXPORT(2)'!F40</f>
        <v>392</v>
      </c>
      <c r="G43" s="46">
        <f>'[2].CSV)EXPORT(2)'!G40</f>
        <v>0.277</v>
      </c>
      <c r="H43" s="29">
        <f>'[2].CSV)EXPORT(2)'!H40</f>
        <v>8710</v>
      </c>
      <c r="I43" s="59">
        <f>'[2].CSV)EXPORT(2)'!I40</f>
        <v>2244</v>
      </c>
      <c r="J43" s="46">
        <f>'[2].CSV)EXPORT(2)'!J40</f>
        <v>0.258</v>
      </c>
      <c r="K43" s="67">
        <f>'[3]Report'!C40</f>
        <v>86</v>
      </c>
      <c r="L43" s="73">
        <f t="shared" si="4"/>
        <v>1854</v>
      </c>
      <c r="M43" s="143">
        <f>'[1]05-19-08'!P52</f>
        <v>305</v>
      </c>
      <c r="N43" s="143">
        <f>'[1]05-19-08'!J52</f>
        <v>1549</v>
      </c>
      <c r="O43" s="10">
        <f>'[2].CSV)EXPORT(2)'!$K40+'[2].CSV)EXPORT(2)'!$N40</f>
        <v>0</v>
      </c>
      <c r="P43" s="67"/>
      <c r="Q43" s="83"/>
      <c r="R43" s="51"/>
    </row>
    <row r="44" spans="1:18" ht="15.75" customHeight="1">
      <c r="A44" s="8" t="s">
        <v>54</v>
      </c>
      <c r="B44" s="9">
        <f>'[2].CSV)EXPORT(2)'!B41</f>
        <v>6346</v>
      </c>
      <c r="C44" s="9">
        <f>'[2].CSV)EXPORT(2)'!C41</f>
        <v>1053</v>
      </c>
      <c r="D44" s="46">
        <f>'[2].CSV)EXPORT(2)'!D41</f>
        <v>0.166</v>
      </c>
      <c r="E44" s="29">
        <f>'[2].CSV)EXPORT(2)'!E41</f>
        <v>19704</v>
      </c>
      <c r="F44" s="9">
        <f>'[2].CSV)EXPORT(2)'!F41</f>
        <v>4481</v>
      </c>
      <c r="G44" s="46">
        <f>'[2].CSV)EXPORT(2)'!G41</f>
        <v>0.227</v>
      </c>
      <c r="H44" s="29">
        <f>'[2].CSV)EXPORT(2)'!H41</f>
        <v>29515</v>
      </c>
      <c r="I44" s="59">
        <f>'[2].CSV)EXPORT(2)'!I41</f>
        <v>5689</v>
      </c>
      <c r="J44" s="46">
        <f>'[2].CSV)EXPORT(2)'!J41</f>
        <v>0.193</v>
      </c>
      <c r="K44" s="67">
        <f>'[3]Report'!C41</f>
        <v>22</v>
      </c>
      <c r="L44" s="73">
        <f t="shared" si="4"/>
        <v>2289</v>
      </c>
      <c r="M44" s="143">
        <f>'[1]05-19-08'!P53</f>
        <v>292</v>
      </c>
      <c r="N44" s="143">
        <f>'[1]05-19-08'!J53</f>
        <v>1997</v>
      </c>
      <c r="O44" s="10">
        <f>'[2].CSV)EXPORT(2)'!$K41+'[2].CSV)EXPORT(2)'!$N41</f>
        <v>3781</v>
      </c>
      <c r="P44" s="67"/>
      <c r="Q44" s="83"/>
      <c r="R44" s="51"/>
    </row>
    <row r="45" spans="1:18" ht="15.75" customHeight="1">
      <c r="A45" s="8" t="s">
        <v>55</v>
      </c>
      <c r="B45" s="9">
        <f>'[2].CSV)EXPORT(2)'!B42</f>
        <v>7045</v>
      </c>
      <c r="C45" s="9">
        <f>'[2].CSV)EXPORT(2)'!C42</f>
        <v>1014</v>
      </c>
      <c r="D45" s="46">
        <f>'[2].CSV)EXPORT(2)'!D42</f>
        <v>0.144</v>
      </c>
      <c r="E45" s="29">
        <f>'[2].CSV)EXPORT(2)'!E42</f>
        <v>1831</v>
      </c>
      <c r="F45" s="9">
        <f>'[2].CSV)EXPORT(2)'!F42</f>
        <v>180</v>
      </c>
      <c r="G45" s="46">
        <f>'[2].CSV)EXPORT(2)'!G42</f>
        <v>0.098</v>
      </c>
      <c r="H45" s="29">
        <f>'[2].CSV)EXPORT(2)'!H42</f>
        <v>9582</v>
      </c>
      <c r="I45" s="59">
        <f>'[2].CSV)EXPORT(2)'!I42</f>
        <v>1355</v>
      </c>
      <c r="J45" s="46">
        <f>'[2].CSV)EXPORT(2)'!J42</f>
        <v>0.141</v>
      </c>
      <c r="K45" s="67">
        <f>'[3]Report'!C42</f>
        <v>390</v>
      </c>
      <c r="L45" s="73">
        <f t="shared" si="4"/>
        <v>2921</v>
      </c>
      <c r="M45" s="143">
        <f>'[1]05-19-08'!P56</f>
        <v>503</v>
      </c>
      <c r="N45" s="143">
        <f>'[1]05-19-08'!J56</f>
        <v>2418</v>
      </c>
      <c r="O45" s="10">
        <f>'[2].CSV)EXPORT(2)'!$K42+'[2].CSV)EXPORT(2)'!$N42</f>
        <v>5</v>
      </c>
      <c r="P45" s="85">
        <v>7727</v>
      </c>
      <c r="Q45" s="83"/>
      <c r="R45" s="51"/>
    </row>
    <row r="46" spans="1:18" ht="15.75" customHeight="1">
      <c r="A46" s="8" t="s">
        <v>56</v>
      </c>
      <c r="B46" s="9">
        <f>'[2].CSV)EXPORT(2)'!B43</f>
        <v>5812</v>
      </c>
      <c r="C46" s="9">
        <f>'[2].CSV)EXPORT(2)'!C43</f>
        <v>1491</v>
      </c>
      <c r="D46" s="46">
        <f>'[2].CSV)EXPORT(2)'!D43</f>
        <v>0.257</v>
      </c>
      <c r="E46" s="29">
        <f>'[2].CSV)EXPORT(2)'!E43</f>
        <v>964</v>
      </c>
      <c r="F46" s="9">
        <f>'[2].CSV)EXPORT(2)'!F43</f>
        <v>179</v>
      </c>
      <c r="G46" s="46">
        <f>'[2].CSV)EXPORT(2)'!G43</f>
        <v>0.186</v>
      </c>
      <c r="H46" s="29">
        <f>'[2].CSV)EXPORT(2)'!H43</f>
        <v>7959</v>
      </c>
      <c r="I46" s="59">
        <f>'[2].CSV)EXPORT(2)'!I43</f>
        <v>2422</v>
      </c>
      <c r="J46" s="46">
        <f>'[2].CSV)EXPORT(2)'!J43</f>
        <v>0.304</v>
      </c>
      <c r="K46" s="67">
        <f>'[3]Report'!C43</f>
        <v>76</v>
      </c>
      <c r="L46" s="73">
        <f aca="true" t="shared" si="5" ref="L46:L51">SUM(M46:N46)</f>
        <v>3122</v>
      </c>
      <c r="M46" s="143">
        <f>'[1]05-19-08'!P57</f>
        <v>290</v>
      </c>
      <c r="N46" s="143">
        <f>'[1]05-19-08'!J57</f>
        <v>2832</v>
      </c>
      <c r="O46" s="10">
        <f>'[2].CSV)EXPORT(2)'!$K43+'[2].CSV)EXPORT(2)'!$N43</f>
        <v>5</v>
      </c>
      <c r="P46" s="67"/>
      <c r="Q46" s="83"/>
      <c r="R46" s="51"/>
    </row>
    <row r="47" spans="1:18" ht="15.75" customHeight="1">
      <c r="A47" s="8" t="s">
        <v>57</v>
      </c>
      <c r="B47" s="9">
        <f>'[2].CSV)EXPORT(2)'!B44</f>
        <v>941</v>
      </c>
      <c r="C47" s="9">
        <f>'[2].CSV)EXPORT(2)'!C44</f>
        <v>62</v>
      </c>
      <c r="D47" s="46">
        <f>'[2].CSV)EXPORT(2)'!D44</f>
        <v>0.066</v>
      </c>
      <c r="E47" s="29">
        <f>'[2].CSV)EXPORT(2)'!E44</f>
        <v>135</v>
      </c>
      <c r="F47" s="9">
        <f>'[2].CSV)EXPORT(2)'!F44</f>
        <v>2</v>
      </c>
      <c r="G47" s="46">
        <f>'[2].CSV)EXPORT(2)'!G44</f>
        <v>0.015</v>
      </c>
      <c r="H47" s="29">
        <f>'[2].CSV)EXPORT(2)'!H44</f>
        <v>1150</v>
      </c>
      <c r="I47" s="59">
        <f>'[2].CSV)EXPORT(2)'!I44</f>
        <v>66</v>
      </c>
      <c r="J47" s="46">
        <f>'[2].CSV)EXPORT(2)'!J44</f>
        <v>0.057</v>
      </c>
      <c r="K47" s="67">
        <f>'[3]Report'!C44</f>
        <v>12</v>
      </c>
      <c r="L47" s="73">
        <f t="shared" si="5"/>
        <v>324</v>
      </c>
      <c r="M47" s="143">
        <f>'[1]05-19-08'!P58</f>
        <v>94</v>
      </c>
      <c r="N47" s="143">
        <f>'[1]05-19-08'!J58</f>
        <v>230</v>
      </c>
      <c r="O47" s="10">
        <f>'[2].CSV)EXPORT(2)'!$K44+'[2].CSV)EXPORT(2)'!$N44</f>
        <v>0</v>
      </c>
      <c r="P47" s="67"/>
      <c r="Q47" s="83"/>
      <c r="R47" s="51"/>
    </row>
    <row r="48" spans="1:18" ht="15.75" customHeight="1">
      <c r="A48" s="8" t="s">
        <v>58</v>
      </c>
      <c r="B48" s="9">
        <f>'[2].CSV)EXPORT(2)'!B45</f>
        <v>8162</v>
      </c>
      <c r="C48" s="9">
        <f>'[2].CSV)EXPORT(2)'!C45</f>
        <v>1711</v>
      </c>
      <c r="D48" s="46">
        <f>'[2].CSV)EXPORT(2)'!D45</f>
        <v>0.21</v>
      </c>
      <c r="E48" s="29">
        <f>'[2].CSV)EXPORT(2)'!E45</f>
        <v>2782</v>
      </c>
      <c r="F48" s="9">
        <f>'[2].CSV)EXPORT(2)'!F45</f>
        <v>385</v>
      </c>
      <c r="G48" s="46">
        <f>'[2].CSV)EXPORT(2)'!G45</f>
        <v>0.138</v>
      </c>
      <c r="H48" s="29">
        <f>'[2].CSV)EXPORT(2)'!H45</f>
        <v>11690</v>
      </c>
      <c r="I48" s="59">
        <f>'[2].CSV)EXPORT(2)'!I45</f>
        <v>2223</v>
      </c>
      <c r="J48" s="46">
        <f>'[2].CSV)EXPORT(2)'!J45</f>
        <v>0.19</v>
      </c>
      <c r="K48" s="67">
        <f>'[3]Report'!C45</f>
        <v>230</v>
      </c>
      <c r="L48" s="73">
        <f t="shared" si="5"/>
        <v>3876</v>
      </c>
      <c r="M48" s="143">
        <f>'[1]05-19-08'!P59</f>
        <v>467</v>
      </c>
      <c r="N48" s="143">
        <f>'[1]05-19-08'!J59</f>
        <v>3409</v>
      </c>
      <c r="O48" s="10">
        <f>'[2].CSV)EXPORT(2)'!$K45+'[2].CSV)EXPORT(2)'!$N45</f>
        <v>0</v>
      </c>
      <c r="P48" s="86">
        <v>7920</v>
      </c>
      <c r="Q48" s="83"/>
      <c r="R48" s="51"/>
    </row>
    <row r="49" spans="1:18" ht="15.75" customHeight="1">
      <c r="A49" s="8" t="s">
        <v>59</v>
      </c>
      <c r="B49" s="9">
        <f>'[2].CSV)EXPORT(2)'!B46</f>
        <v>5572</v>
      </c>
      <c r="C49" s="9">
        <f>'[2].CSV)EXPORT(2)'!C46</f>
        <v>518</v>
      </c>
      <c r="D49" s="46">
        <f>'[2].CSV)EXPORT(2)'!D46</f>
        <v>0.093</v>
      </c>
      <c r="E49" s="29">
        <f>'[2].CSV)EXPORT(2)'!E46</f>
        <v>19494</v>
      </c>
      <c r="F49" s="9">
        <f>'[2].CSV)EXPORT(2)'!F46</f>
        <v>8660</v>
      </c>
      <c r="G49" s="46">
        <f>'[2].CSV)EXPORT(2)'!G46</f>
        <v>0.444</v>
      </c>
      <c r="H49" s="29">
        <f>'[2].CSV)EXPORT(2)'!H46</f>
        <v>30150</v>
      </c>
      <c r="I49" s="59">
        <f>'[2].CSV)EXPORT(2)'!I46</f>
        <v>10054</v>
      </c>
      <c r="J49" s="46">
        <f>'[2].CSV)EXPORT(2)'!J46</f>
        <v>0.333</v>
      </c>
      <c r="K49" s="67">
        <f>'[3]Report'!C46</f>
        <v>30</v>
      </c>
      <c r="L49" s="73">
        <f t="shared" si="5"/>
        <v>1807</v>
      </c>
      <c r="M49" s="143">
        <f>'[1]05-19-08'!P60</f>
        <v>602</v>
      </c>
      <c r="N49" s="143">
        <f>'[1]05-19-08'!J60</f>
        <v>1205</v>
      </c>
      <c r="O49" s="10">
        <f>'[2].CSV)EXPORT(2)'!$K46+'[2].CSV)EXPORT(2)'!$N46</f>
        <v>8544</v>
      </c>
      <c r="P49" s="67"/>
      <c r="Q49" s="83">
        <v>0</v>
      </c>
      <c r="R49" s="51"/>
    </row>
    <row r="50" spans="1:18" ht="15.75" customHeight="1">
      <c r="A50" s="8" t="s">
        <v>60</v>
      </c>
      <c r="B50" s="9">
        <f>'[2].CSV)EXPORT(2)'!B47</f>
        <v>20181</v>
      </c>
      <c r="C50" s="9">
        <f>'[2].CSV)EXPORT(2)'!C47</f>
        <v>4994</v>
      </c>
      <c r="D50" s="46">
        <f>'[2].CSV)EXPORT(2)'!D47</f>
        <v>0.247</v>
      </c>
      <c r="E50" s="29">
        <f>'[2].CSV)EXPORT(2)'!E47</f>
        <v>2467</v>
      </c>
      <c r="F50" s="9">
        <f>'[2].CSV)EXPORT(2)'!F47</f>
        <v>42</v>
      </c>
      <c r="G50" s="46">
        <f>'[2].CSV)EXPORT(2)'!G47</f>
        <v>0.017</v>
      </c>
      <c r="H50" s="29">
        <f>'[2].CSV)EXPORT(2)'!H47</f>
        <v>24500</v>
      </c>
      <c r="I50" s="59">
        <f>'[2].CSV)EXPORT(2)'!I47</f>
        <v>5260</v>
      </c>
      <c r="J50" s="46">
        <f>'[2].CSV)EXPORT(2)'!J47</f>
        <v>0.215</v>
      </c>
      <c r="K50" s="67">
        <f>'[3]Report'!C47</f>
        <v>731</v>
      </c>
      <c r="L50" s="73">
        <f t="shared" si="5"/>
        <v>8200</v>
      </c>
      <c r="M50" s="143">
        <f>'[1]05-19-08'!P63</f>
        <v>1486</v>
      </c>
      <c r="N50" s="143">
        <f>'[1]05-19-08'!J63</f>
        <v>6714</v>
      </c>
      <c r="O50" s="10">
        <f>'[2].CSV)EXPORT(2)'!$K47+'[2].CSV)EXPORT(2)'!$N47</f>
        <v>7</v>
      </c>
      <c r="P50" s="67"/>
      <c r="Q50" s="83"/>
      <c r="R50" s="51"/>
    </row>
    <row r="51" spans="1:18" ht="15.75" customHeight="1">
      <c r="A51" s="11" t="s">
        <v>61</v>
      </c>
      <c r="B51" s="9">
        <f>'[2].CSV)EXPORT(2)'!B48</f>
        <v>2672</v>
      </c>
      <c r="C51" s="9">
        <f>'[2].CSV)EXPORT(2)'!C48</f>
        <v>336</v>
      </c>
      <c r="D51" s="46">
        <f>'[2].CSV)EXPORT(2)'!D48</f>
        <v>0.126</v>
      </c>
      <c r="E51" s="29">
        <f>'[2].CSV)EXPORT(2)'!E48</f>
        <v>627</v>
      </c>
      <c r="F51" s="9">
        <f>'[2].CSV)EXPORT(2)'!F48</f>
        <v>34</v>
      </c>
      <c r="G51" s="46">
        <f>'[2].CSV)EXPORT(2)'!G48</f>
        <v>0.054</v>
      </c>
      <c r="H51" s="29">
        <f>'[2].CSV)EXPORT(2)'!H48</f>
        <v>3528</v>
      </c>
      <c r="I51" s="60">
        <f>'[2].CSV)EXPORT(2)'!I48</f>
        <v>401</v>
      </c>
      <c r="J51" s="46">
        <f>'[2].CSV)EXPORT(2)'!J48</f>
        <v>0.114</v>
      </c>
      <c r="K51" s="68">
        <f>'[3]Report'!C48</f>
        <v>202</v>
      </c>
      <c r="L51" s="68">
        <f t="shared" si="5"/>
        <v>1105</v>
      </c>
      <c r="M51" s="143">
        <f>'[1]05-19-08'!P64</f>
        <v>174</v>
      </c>
      <c r="N51" s="143">
        <f>'[1]05-19-08'!J64</f>
        <v>931</v>
      </c>
      <c r="O51" s="10">
        <f>'[2].CSV)EXPORT(2)'!$K48+'[2].CSV)EXPORT(2)'!$N48</f>
        <v>0</v>
      </c>
      <c r="P51" s="68"/>
      <c r="Q51" s="84"/>
      <c r="R51" s="52"/>
    </row>
    <row r="52" spans="1:18" ht="16.5" customHeight="1">
      <c r="A52" s="27" t="s">
        <v>62</v>
      </c>
      <c r="B52" s="32"/>
      <c r="C52" s="13"/>
      <c r="D52" s="33"/>
      <c r="E52" s="34"/>
      <c r="F52" s="13"/>
      <c r="G52" s="33"/>
      <c r="H52" s="34"/>
      <c r="I52" s="34"/>
      <c r="J52" s="43"/>
      <c r="K52" s="67"/>
      <c r="L52" s="71"/>
      <c r="M52" s="74"/>
      <c r="N52" s="74"/>
      <c r="O52" s="13"/>
      <c r="P52" s="67"/>
      <c r="Q52" s="10"/>
      <c r="R52" s="51"/>
    </row>
    <row r="53" spans="1:18" ht="15.75" customHeight="1">
      <c r="A53" s="8" t="s">
        <v>63</v>
      </c>
      <c r="B53" s="9">
        <f>'[2].CSV)EXPORT(2)'!B49</f>
        <v>4213</v>
      </c>
      <c r="C53" s="9">
        <f>'[2].CSV)EXPORT(2)'!C49</f>
        <v>1166</v>
      </c>
      <c r="D53" s="46">
        <f>'[2].CSV)EXPORT(2)'!D49</f>
        <v>0.277</v>
      </c>
      <c r="E53" s="29">
        <f>'[2].CSV)EXPORT(2)'!E49</f>
        <v>758</v>
      </c>
      <c r="F53" s="9">
        <f>'[2].CSV)EXPORT(2)'!F49</f>
        <v>73</v>
      </c>
      <c r="G53" s="46">
        <f>'[2].CSV)EXPORT(2)'!G49</f>
        <v>0.096</v>
      </c>
      <c r="H53" s="29">
        <f>'[2].CSV)EXPORT(2)'!H49</f>
        <v>5295</v>
      </c>
      <c r="I53" s="59">
        <f>'[2].CSV)EXPORT(2)'!I49</f>
        <v>1302</v>
      </c>
      <c r="J53" s="46">
        <f>'[2].CSV)EXPORT(2)'!J49</f>
        <v>0.246</v>
      </c>
      <c r="K53" s="67">
        <f>'[3]Report'!C50</f>
        <v>49</v>
      </c>
      <c r="L53" s="73">
        <f>SUM(M53:N53)</f>
        <v>1355</v>
      </c>
      <c r="M53" s="143">
        <f>'[1]05-19-08'!P66</f>
        <v>178</v>
      </c>
      <c r="N53" s="143">
        <f>'[1]05-19-08'!J66</f>
        <v>1177</v>
      </c>
      <c r="O53" s="10">
        <f>'[2].CSV)EXPORT(2)'!$K49+'[2].CSV)EXPORT(2)'!$N49</f>
        <v>17</v>
      </c>
      <c r="P53" s="67"/>
      <c r="Q53" s="10"/>
      <c r="R53" s="51"/>
    </row>
    <row r="54" spans="1:18" ht="15.75" customHeight="1">
      <c r="A54" s="8" t="s">
        <v>64</v>
      </c>
      <c r="B54" s="9">
        <f>'[2].CSV)EXPORT(2)'!B50</f>
        <v>1549</v>
      </c>
      <c r="C54" s="9">
        <f>'[2].CSV)EXPORT(2)'!C50</f>
        <v>474</v>
      </c>
      <c r="D54" s="46">
        <f>'[2].CSV)EXPORT(2)'!D50</f>
        <v>0.306</v>
      </c>
      <c r="E54" s="29">
        <f>'[2].CSV)EXPORT(2)'!E50</f>
        <v>876</v>
      </c>
      <c r="F54" s="9">
        <f>'[2].CSV)EXPORT(2)'!F50</f>
        <v>316</v>
      </c>
      <c r="G54" s="46">
        <f>'[2].CSV)EXPORT(2)'!G50</f>
        <v>0.361</v>
      </c>
      <c r="H54" s="29">
        <f>'[2].CSV)EXPORT(2)'!H50</f>
        <v>2638</v>
      </c>
      <c r="I54" s="59">
        <f>'[2].CSV)EXPORT(2)'!I50</f>
        <v>802</v>
      </c>
      <c r="J54" s="46">
        <f>'[2].CSV)EXPORT(2)'!J50</f>
        <v>0.304</v>
      </c>
      <c r="K54" s="67">
        <f>'[3]Report'!C51</f>
        <v>43</v>
      </c>
      <c r="L54" s="73">
        <f>SUM(M54:N54)</f>
        <v>468</v>
      </c>
      <c r="M54" s="143">
        <f>'[1]05-19-08'!P67</f>
        <v>11</v>
      </c>
      <c r="N54" s="143">
        <f>'[1]05-19-08'!J67</f>
        <v>457</v>
      </c>
      <c r="O54" s="10">
        <f>'[2].CSV)EXPORT(2)'!$K50+'[2].CSV)EXPORT(2)'!$N50</f>
        <v>0</v>
      </c>
      <c r="P54" s="67"/>
      <c r="Q54" s="10"/>
      <c r="R54" s="51"/>
    </row>
    <row r="55" spans="1:18" ht="15.75" customHeight="1">
      <c r="A55" s="8" t="s">
        <v>65</v>
      </c>
      <c r="B55" s="9">
        <f>'[2].CSV)EXPORT(2)'!B51</f>
        <v>1546</v>
      </c>
      <c r="C55" s="9">
        <f>'[2].CSV)EXPORT(2)'!C51</f>
        <v>114</v>
      </c>
      <c r="D55" s="46">
        <f>'[2].CSV)EXPORT(2)'!D51</f>
        <v>0.074</v>
      </c>
      <c r="E55" s="29">
        <f>'[2].CSV)EXPORT(2)'!E51</f>
        <v>412</v>
      </c>
      <c r="F55" s="9">
        <f>'[2].CSV)EXPORT(2)'!F51</f>
        <v>17</v>
      </c>
      <c r="G55" s="46">
        <f>'[2].CSV)EXPORT(2)'!G51</f>
        <v>0.041</v>
      </c>
      <c r="H55" s="29">
        <f>'[2].CSV)EXPORT(2)'!H51</f>
        <v>2190</v>
      </c>
      <c r="I55" s="59">
        <f>'[2].CSV)EXPORT(2)'!I51</f>
        <v>158</v>
      </c>
      <c r="J55" s="46">
        <f>'[2].CSV)EXPORT(2)'!J51</f>
        <v>0.072</v>
      </c>
      <c r="K55" s="67">
        <f>'[3]Report'!C52</f>
        <v>34</v>
      </c>
      <c r="L55" s="73">
        <f>SUM(M55:N55)</f>
        <v>609</v>
      </c>
      <c r="M55" s="143">
        <f>'[1]05-19-08'!P68</f>
        <v>137</v>
      </c>
      <c r="N55" s="143">
        <f>'[1]05-19-08'!J68</f>
        <v>472</v>
      </c>
      <c r="O55" s="10">
        <f>'[2].CSV)EXPORT(2)'!$K51+'[2].CSV)EXPORT(2)'!$N51</f>
        <v>0</v>
      </c>
      <c r="P55" s="67"/>
      <c r="Q55" s="10"/>
      <c r="R55" s="51"/>
    </row>
    <row r="56" spans="1:18" ht="15.75" customHeight="1">
      <c r="A56" s="8" t="s">
        <v>66</v>
      </c>
      <c r="B56" s="9">
        <f>'[2].CSV)EXPORT(2)'!B52</f>
        <v>8928</v>
      </c>
      <c r="C56" s="9">
        <f>'[2].CSV)EXPORT(2)'!C52</f>
        <v>1860</v>
      </c>
      <c r="D56" s="46">
        <f>'[2].CSV)EXPORT(2)'!D52</f>
        <v>0.208</v>
      </c>
      <c r="E56" s="29">
        <f>'[2].CSV)EXPORT(2)'!E52</f>
        <v>1498</v>
      </c>
      <c r="F56" s="9">
        <f>'[2].CSV)EXPORT(2)'!F52</f>
        <v>83</v>
      </c>
      <c r="G56" s="46">
        <f>'[2].CSV)EXPORT(2)'!G52</f>
        <v>0.055</v>
      </c>
      <c r="H56" s="29">
        <f>'[2].CSV)EXPORT(2)'!H52</f>
        <v>11494</v>
      </c>
      <c r="I56" s="59">
        <f>'[2].CSV)EXPORT(2)'!I52</f>
        <v>2084</v>
      </c>
      <c r="J56" s="46">
        <f>'[2].CSV)EXPORT(2)'!J52</f>
        <v>0.181</v>
      </c>
      <c r="K56" s="67">
        <f>'[3]Report'!C53</f>
        <v>442</v>
      </c>
      <c r="L56" s="73">
        <f>SUM(M56:N56)</f>
        <v>3351</v>
      </c>
      <c r="M56" s="143">
        <f>'[1]05-19-08'!P69</f>
        <v>400</v>
      </c>
      <c r="N56" s="143">
        <f>'[1]05-19-08'!J69</f>
        <v>2951</v>
      </c>
      <c r="O56" s="10">
        <f>'[2].CSV)EXPORT(2)'!$K52+'[2].CSV)EXPORT(2)'!$N52</f>
        <v>1</v>
      </c>
      <c r="P56" s="67"/>
      <c r="Q56" s="10">
        <v>0</v>
      </c>
      <c r="R56" s="51"/>
    </row>
    <row r="57" spans="1:18" ht="15.75" customHeight="1">
      <c r="A57" s="8" t="s">
        <v>67</v>
      </c>
      <c r="B57" s="9">
        <f>'[2].CSV)EXPORT(2)'!B53</f>
        <v>1661</v>
      </c>
      <c r="C57" s="9">
        <f>'[2].CSV)EXPORT(2)'!C53</f>
        <v>157</v>
      </c>
      <c r="D57" s="46">
        <f>'[2].CSV)EXPORT(2)'!D53</f>
        <v>0.095</v>
      </c>
      <c r="E57" s="29">
        <f>'[2].CSV)EXPORT(2)'!E53</f>
        <v>428</v>
      </c>
      <c r="F57" s="9">
        <f>'[2].CSV)EXPORT(2)'!F53</f>
        <v>21</v>
      </c>
      <c r="G57" s="46">
        <f>'[2].CSV)EXPORT(2)'!G53</f>
        <v>0.049</v>
      </c>
      <c r="H57" s="29">
        <f>'[2].CSV)EXPORT(2)'!H53</f>
        <v>2319</v>
      </c>
      <c r="I57" s="59">
        <f>'[2].CSV)EXPORT(2)'!I53</f>
        <v>190</v>
      </c>
      <c r="J57" s="46">
        <f>'[2].CSV)EXPORT(2)'!J53</f>
        <v>0.082</v>
      </c>
      <c r="K57" s="67">
        <f>'[3]Report'!C54</f>
        <v>24</v>
      </c>
      <c r="L57" s="73">
        <f>SUM(M57:N57)</f>
        <v>356</v>
      </c>
      <c r="M57" s="143">
        <f>'[1]05-19-08'!P72</f>
        <v>80</v>
      </c>
      <c r="N57" s="143">
        <f>'[1]05-19-08'!J72</f>
        <v>276</v>
      </c>
      <c r="O57" s="10">
        <f>'[2].CSV)EXPORT(2)'!$K53+'[2].CSV)EXPORT(2)'!$N53</f>
        <v>0</v>
      </c>
      <c r="P57" s="67"/>
      <c r="Q57" s="10"/>
      <c r="R57" s="51"/>
    </row>
    <row r="58" spans="1:18" ht="15.75" customHeight="1">
      <c r="A58" s="8" t="s">
        <v>68</v>
      </c>
      <c r="B58" s="9">
        <f>'[2].CSV)EXPORT(2)'!B54</f>
        <v>2738</v>
      </c>
      <c r="C58" s="9">
        <f>'[2].CSV)EXPORT(2)'!C54</f>
        <v>774</v>
      </c>
      <c r="D58" s="46">
        <f>'[2].CSV)EXPORT(2)'!D54</f>
        <v>0.283</v>
      </c>
      <c r="E58" s="29">
        <f>'[2].CSV)EXPORT(2)'!E54</f>
        <v>346</v>
      </c>
      <c r="F58" s="9">
        <f>'[2].CSV)EXPORT(2)'!F54</f>
        <v>12</v>
      </c>
      <c r="G58" s="46">
        <f>'[2].CSV)EXPORT(2)'!G54</f>
        <v>0.035</v>
      </c>
      <c r="H58" s="29">
        <f>'[2].CSV)EXPORT(2)'!H54</f>
        <v>3295</v>
      </c>
      <c r="I58" s="59">
        <f>'[2].CSV)EXPORT(2)'!I54</f>
        <v>810</v>
      </c>
      <c r="J58" s="46">
        <f>'[2].CSV)EXPORT(2)'!J54</f>
        <v>0.246</v>
      </c>
      <c r="K58" s="67">
        <f>'[3]Report'!C55</f>
        <v>79</v>
      </c>
      <c r="L58" s="73">
        <f aca="true" t="shared" si="6" ref="L58:L67">SUM(M58:N58)</f>
        <v>780</v>
      </c>
      <c r="M58" s="143">
        <f>'[1]05-19-08'!P73</f>
        <v>43</v>
      </c>
      <c r="N58" s="143">
        <f>'[1]05-19-08'!J73</f>
        <v>737</v>
      </c>
      <c r="O58" s="10">
        <f>'[2].CSV)EXPORT(2)'!$K54+'[2].CSV)EXPORT(2)'!$N54</f>
        <v>0</v>
      </c>
      <c r="P58" s="67"/>
      <c r="Q58" s="10"/>
      <c r="R58" s="51"/>
    </row>
    <row r="59" spans="1:18" ht="15.75" customHeight="1">
      <c r="A59" s="8" t="s">
        <v>69</v>
      </c>
      <c r="B59" s="9">
        <f>'[2].CSV)EXPORT(2)'!B55</f>
        <v>10340</v>
      </c>
      <c r="C59" s="9">
        <f>'[2].CSV)EXPORT(2)'!C55</f>
        <v>2894</v>
      </c>
      <c r="D59" s="46">
        <f>'[2].CSV)EXPORT(2)'!D55</f>
        <v>0.28</v>
      </c>
      <c r="E59" s="29">
        <f>'[2].CSV)EXPORT(2)'!E55</f>
        <v>2729</v>
      </c>
      <c r="F59" s="9">
        <f>'[2].CSV)EXPORT(2)'!F55</f>
        <v>760</v>
      </c>
      <c r="G59" s="46">
        <f>'[2].CSV)EXPORT(2)'!G55</f>
        <v>0.278</v>
      </c>
      <c r="H59" s="29">
        <f>'[2].CSV)EXPORT(2)'!H55</f>
        <v>13653</v>
      </c>
      <c r="I59" s="59">
        <f>'[2].CSV)EXPORT(2)'!I55</f>
        <v>3835</v>
      </c>
      <c r="J59" s="46">
        <f>'[2].CSV)EXPORT(2)'!J55</f>
        <v>0.281</v>
      </c>
      <c r="K59" s="67">
        <f>'[3]Report'!C56</f>
        <v>115</v>
      </c>
      <c r="L59" s="73">
        <f t="shared" si="6"/>
        <v>4322</v>
      </c>
      <c r="M59" s="143">
        <f>'[1]05-19-08'!P74</f>
        <v>294</v>
      </c>
      <c r="N59" s="143">
        <f>'[1]05-19-08'!J74</f>
        <v>4028</v>
      </c>
      <c r="O59" s="10">
        <f>'[2].CSV)EXPORT(2)'!$K55+'[2].CSV)EXPORT(2)'!$N55</f>
        <v>1</v>
      </c>
      <c r="P59" s="67"/>
      <c r="Q59" s="10"/>
      <c r="R59" s="54"/>
    </row>
    <row r="60" spans="1:18" ht="15.75" customHeight="1">
      <c r="A60" s="16" t="s">
        <v>70</v>
      </c>
      <c r="B60" s="9">
        <f>'[2].CSV)EXPORT(2)'!B56</f>
        <v>2007</v>
      </c>
      <c r="C60" s="9">
        <f>'[2].CSV)EXPORT(2)'!C56</f>
        <v>271</v>
      </c>
      <c r="D60" s="46">
        <f>'[2].CSV)EXPORT(2)'!D56</f>
        <v>0.135</v>
      </c>
      <c r="E60" s="29">
        <f>'[2].CSV)EXPORT(2)'!E56</f>
        <v>1514</v>
      </c>
      <c r="F60" s="9">
        <f>'[2].CSV)EXPORT(2)'!F56</f>
        <v>37</v>
      </c>
      <c r="G60" s="46">
        <f>'[2].CSV)EXPORT(2)'!G56</f>
        <v>0.024</v>
      </c>
      <c r="H60" s="29">
        <f>'[2].CSV)EXPORT(2)'!H56</f>
        <v>3885</v>
      </c>
      <c r="I60" s="59">
        <f>'[2].CSV)EXPORT(2)'!I56</f>
        <v>370</v>
      </c>
      <c r="J60" s="46">
        <f>'[2].CSV)EXPORT(2)'!J56</f>
        <v>0.095</v>
      </c>
      <c r="K60" s="67">
        <f>'[3]Report'!C57</f>
        <v>3</v>
      </c>
      <c r="L60" s="73">
        <f t="shared" si="6"/>
        <v>971</v>
      </c>
      <c r="M60" s="143">
        <f>'[1]05-19-08'!P75</f>
        <v>246</v>
      </c>
      <c r="N60" s="143">
        <f>'[1]05-19-08'!J75</f>
        <v>725</v>
      </c>
      <c r="O60" s="10">
        <f>'[2].CSV)EXPORT(2)'!$K56+'[2].CSV)EXPORT(2)'!$N56</f>
        <v>0</v>
      </c>
      <c r="P60" s="67"/>
      <c r="Q60" s="10"/>
      <c r="R60" s="51"/>
    </row>
    <row r="61" spans="1:18" ht="15.75" customHeight="1">
      <c r="A61" s="8" t="s">
        <v>71</v>
      </c>
      <c r="B61" s="9">
        <f>'[2].CSV)EXPORT(2)'!B57</f>
        <v>14667</v>
      </c>
      <c r="C61" s="9">
        <f>'[2].CSV)EXPORT(2)'!C57</f>
        <v>4465</v>
      </c>
      <c r="D61" s="46">
        <f>'[2].CSV)EXPORT(2)'!D57</f>
        <v>0.304</v>
      </c>
      <c r="E61" s="29">
        <f>'[2].CSV)EXPORT(2)'!E57</f>
        <v>4085</v>
      </c>
      <c r="F61" s="9">
        <f>'[2].CSV)EXPORT(2)'!F57</f>
        <v>1181</v>
      </c>
      <c r="G61" s="46">
        <f>'[2].CSV)EXPORT(2)'!G57</f>
        <v>0.289</v>
      </c>
      <c r="H61" s="29">
        <f>'[2].CSV)EXPORT(2)'!H57</f>
        <v>20176</v>
      </c>
      <c r="I61" s="59">
        <f>'[2].CSV)EXPORT(2)'!I57</f>
        <v>6015</v>
      </c>
      <c r="J61" s="46">
        <f>'[2].CSV)EXPORT(2)'!J57</f>
        <v>0.298</v>
      </c>
      <c r="K61" s="67">
        <f>'[3]Report'!C58</f>
        <v>64</v>
      </c>
      <c r="L61" s="73">
        <f t="shared" si="6"/>
        <v>4463</v>
      </c>
      <c r="M61" s="143">
        <f>'[1]05-19-08'!P76</f>
        <v>694</v>
      </c>
      <c r="N61" s="143">
        <f>'[1]05-19-08'!J76</f>
        <v>3769</v>
      </c>
      <c r="O61" s="10">
        <f>'[2].CSV)EXPORT(2)'!$K57+'[2].CSV)EXPORT(2)'!$N57</f>
        <v>5</v>
      </c>
      <c r="P61" s="67"/>
      <c r="Q61" s="10"/>
      <c r="R61" s="51"/>
    </row>
    <row r="62" spans="1:18" ht="15.75" customHeight="1">
      <c r="A62" s="8" t="s">
        <v>72</v>
      </c>
      <c r="B62" s="9">
        <f>'[2].CSV)EXPORT(2)'!B58</f>
        <v>8261</v>
      </c>
      <c r="C62" s="9">
        <f>'[2].CSV)EXPORT(2)'!C58</f>
        <v>2111</v>
      </c>
      <c r="D62" s="46">
        <f>'[2].CSV)EXPORT(2)'!D58</f>
        <v>0.256</v>
      </c>
      <c r="E62" s="29">
        <f>'[2].CSV)EXPORT(2)'!E58</f>
        <v>1468</v>
      </c>
      <c r="F62" s="9">
        <f>'[2].CSV)EXPORT(2)'!F58</f>
        <v>190</v>
      </c>
      <c r="G62" s="46">
        <f>'[2].CSV)EXPORT(2)'!G58</f>
        <v>0.129</v>
      </c>
      <c r="H62" s="29">
        <f>'[2].CSV)EXPORT(2)'!H58</f>
        <v>10252</v>
      </c>
      <c r="I62" s="59">
        <f>'[2].CSV)EXPORT(2)'!I58</f>
        <v>2366</v>
      </c>
      <c r="J62" s="46">
        <f>'[2].CSV)EXPORT(2)'!J58</f>
        <v>0.231</v>
      </c>
      <c r="K62" s="67">
        <f>'[3]Report'!C59</f>
        <v>164</v>
      </c>
      <c r="L62" s="73">
        <f t="shared" si="6"/>
        <v>2741</v>
      </c>
      <c r="M62" s="143">
        <f>'[1]05-19-08'!P77</f>
        <v>247</v>
      </c>
      <c r="N62" s="143">
        <f>'[1]05-19-08'!J77</f>
        <v>2494</v>
      </c>
      <c r="O62" s="10">
        <f>'[2].CSV)EXPORT(2)'!$K58+'[2].CSV)EXPORT(2)'!$N58</f>
        <v>0</v>
      </c>
      <c r="P62" s="67"/>
      <c r="Q62" s="10">
        <v>0</v>
      </c>
      <c r="R62" s="51"/>
    </row>
    <row r="63" spans="1:18" ht="15.75" customHeight="1">
      <c r="A63" s="8" t="s">
        <v>73</v>
      </c>
      <c r="B63" s="9">
        <f>'[2].CSV)EXPORT(2)'!B59</f>
        <v>7196</v>
      </c>
      <c r="C63" s="9">
        <f>'[2].CSV)EXPORT(2)'!C59</f>
        <v>1838</v>
      </c>
      <c r="D63" s="46">
        <f>'[2].CSV)EXPORT(2)'!D59</f>
        <v>0.255</v>
      </c>
      <c r="E63" s="29">
        <f>'[2].CSV)EXPORT(2)'!E59</f>
        <v>2594</v>
      </c>
      <c r="F63" s="9">
        <f>'[2].CSV)EXPORT(2)'!F59</f>
        <v>773</v>
      </c>
      <c r="G63" s="46">
        <f>'[2].CSV)EXPORT(2)'!G59</f>
        <v>0.298</v>
      </c>
      <c r="H63" s="29">
        <f>'[2].CSV)EXPORT(2)'!H59</f>
        <v>10320</v>
      </c>
      <c r="I63" s="59">
        <f>'[2].CSV)EXPORT(2)'!I59</f>
        <v>2673</v>
      </c>
      <c r="J63" s="46">
        <f>'[2].CSV)EXPORT(2)'!J59</f>
        <v>0.259</v>
      </c>
      <c r="K63" s="67">
        <f>'[3]Report'!C60</f>
        <v>20</v>
      </c>
      <c r="L63" s="73">
        <f t="shared" si="6"/>
        <v>4258</v>
      </c>
      <c r="M63" s="143">
        <f>'[1]05-19-08'!P78</f>
        <v>243</v>
      </c>
      <c r="N63" s="143">
        <f>'[1]05-19-08'!J78</f>
        <v>4015</v>
      </c>
      <c r="O63" s="10">
        <f>'[2].CSV)EXPORT(2)'!$K59+'[2].CSV)EXPORT(2)'!$N59</f>
        <v>2</v>
      </c>
      <c r="P63" s="67"/>
      <c r="Q63" s="10"/>
      <c r="R63" s="51"/>
    </row>
    <row r="64" spans="1:18" ht="15.75" customHeight="1">
      <c r="A64" s="8" t="s">
        <v>74</v>
      </c>
      <c r="B64" s="9">
        <f>'[2].CSV)EXPORT(2)'!B60</f>
        <v>4545</v>
      </c>
      <c r="C64" s="9">
        <f>'[2].CSV)EXPORT(2)'!C60</f>
        <v>1489</v>
      </c>
      <c r="D64" s="46">
        <f>'[2].CSV)EXPORT(2)'!D60</f>
        <v>0.328</v>
      </c>
      <c r="E64" s="29">
        <f>'[2].CSV)EXPORT(2)'!E60</f>
        <v>1511</v>
      </c>
      <c r="F64" s="9">
        <f>'[2].CSV)EXPORT(2)'!F60</f>
        <v>439</v>
      </c>
      <c r="G64" s="46">
        <f>'[2].CSV)EXPORT(2)'!G60</f>
        <v>0.291</v>
      </c>
      <c r="H64" s="29">
        <f>'[2].CSV)EXPORT(2)'!H60</f>
        <v>6501</v>
      </c>
      <c r="I64" s="59">
        <f>'[2].CSV)EXPORT(2)'!I60</f>
        <v>2040</v>
      </c>
      <c r="J64" s="46">
        <f>'[2].CSV)EXPORT(2)'!J60</f>
        <v>0.314</v>
      </c>
      <c r="K64" s="67">
        <f>'[3]Report'!C61</f>
        <v>58</v>
      </c>
      <c r="L64" s="73">
        <f t="shared" si="6"/>
        <v>992</v>
      </c>
      <c r="M64" s="143">
        <f>'[1]05-19-08'!P79</f>
        <v>191</v>
      </c>
      <c r="N64" s="143">
        <f>'[1]05-19-08'!J79</f>
        <v>801</v>
      </c>
      <c r="O64" s="10">
        <f>'[2].CSV)EXPORT(2)'!$K60+'[2].CSV)EXPORT(2)'!$N60</f>
        <v>3</v>
      </c>
      <c r="P64" s="67"/>
      <c r="Q64" s="10"/>
      <c r="R64" s="51"/>
    </row>
    <row r="65" spans="1:18" ht="15.75" customHeight="1">
      <c r="A65" s="8" t="s">
        <v>75</v>
      </c>
      <c r="B65" s="9">
        <f>'[2].CSV)EXPORT(2)'!B61</f>
        <v>4072</v>
      </c>
      <c r="C65" s="9">
        <f>'[2].CSV)EXPORT(2)'!C61</f>
        <v>583</v>
      </c>
      <c r="D65" s="46">
        <f>'[2].CSV)EXPORT(2)'!D61</f>
        <v>0.143</v>
      </c>
      <c r="E65" s="29">
        <f>'[2].CSV)EXPORT(2)'!E61</f>
        <v>821</v>
      </c>
      <c r="F65" s="9">
        <f>'[2].CSV)EXPORT(2)'!F61</f>
        <v>62</v>
      </c>
      <c r="G65" s="46">
        <f>'[2].CSV)EXPORT(2)'!G61</f>
        <v>0.076</v>
      </c>
      <c r="H65" s="29">
        <f>'[2].CSV)EXPORT(2)'!H61</f>
        <v>5287</v>
      </c>
      <c r="I65" s="59">
        <f>'[2].CSV)EXPORT(2)'!I61</f>
        <v>689</v>
      </c>
      <c r="J65" s="46">
        <f>'[2].CSV)EXPORT(2)'!J61</f>
        <v>0.13</v>
      </c>
      <c r="K65" s="67">
        <f>'[3]Report'!C62</f>
        <v>1998</v>
      </c>
      <c r="L65" s="73">
        <f t="shared" si="6"/>
        <v>554</v>
      </c>
      <c r="M65" s="143">
        <f>'[1]05-19-08'!P80</f>
        <v>133</v>
      </c>
      <c r="N65" s="143">
        <f>'[1]05-19-08'!J80</f>
        <v>421</v>
      </c>
      <c r="O65" s="10">
        <f>'[2].CSV)EXPORT(2)'!$K61+'[2].CSV)EXPORT(2)'!$N61</f>
        <v>0</v>
      </c>
      <c r="P65" s="67"/>
      <c r="Q65" s="10"/>
      <c r="R65" s="51"/>
    </row>
    <row r="66" spans="1:18" ht="15.75" customHeight="1">
      <c r="A66" s="8" t="s">
        <v>76</v>
      </c>
      <c r="B66" s="9">
        <f>'[2].CSV)EXPORT(2)'!B62</f>
        <v>8252</v>
      </c>
      <c r="C66" s="9">
        <f>'[2].CSV)EXPORT(2)'!C62</f>
        <v>1151</v>
      </c>
      <c r="D66" s="46">
        <f>'[2].CSV)EXPORT(2)'!D62</f>
        <v>0.139</v>
      </c>
      <c r="E66" s="29">
        <f>'[2].CSV)EXPORT(2)'!E62</f>
        <v>2571</v>
      </c>
      <c r="F66" s="9">
        <f>'[2].CSV)EXPORT(2)'!F62</f>
        <v>81</v>
      </c>
      <c r="G66" s="46">
        <f>'[2].CSV)EXPORT(2)'!G62</f>
        <v>0.032</v>
      </c>
      <c r="H66" s="29">
        <f>'[2].CSV)EXPORT(2)'!H62</f>
        <v>12229</v>
      </c>
      <c r="I66" s="59">
        <f>'[2].CSV)EXPORT(2)'!I62</f>
        <v>1340</v>
      </c>
      <c r="J66" s="46">
        <f>'[2].CSV)EXPORT(2)'!J62</f>
        <v>0.11</v>
      </c>
      <c r="K66" s="67">
        <f>'[3]Report'!C63</f>
        <v>1173</v>
      </c>
      <c r="L66" s="73">
        <f t="shared" si="6"/>
        <v>2911</v>
      </c>
      <c r="M66" s="143">
        <f>'[1]05-19-08'!P81</f>
        <v>287</v>
      </c>
      <c r="N66" s="143">
        <f>'[1]05-19-08'!J81</f>
        <v>2624</v>
      </c>
      <c r="O66" s="10">
        <f>'[2].CSV)EXPORT(2)'!$K62+'[2].CSV)EXPORT(2)'!$N62</f>
        <v>0</v>
      </c>
      <c r="P66" s="67"/>
      <c r="Q66" s="10"/>
      <c r="R66" s="51"/>
    </row>
    <row r="67" spans="1:18" ht="15.75" customHeight="1">
      <c r="A67" s="11" t="s">
        <v>77</v>
      </c>
      <c r="B67" s="9">
        <f>'[2].CSV)EXPORT(2)'!B63</f>
        <v>9831</v>
      </c>
      <c r="C67" s="9">
        <f>'[2].CSV)EXPORT(2)'!C63</f>
        <v>2603</v>
      </c>
      <c r="D67" s="46">
        <f>'[2].CSV)EXPORT(2)'!D63</f>
        <v>0.265</v>
      </c>
      <c r="E67" s="29">
        <f>'[2].CSV)EXPORT(2)'!E63</f>
        <v>4281</v>
      </c>
      <c r="F67" s="9">
        <f>'[2].CSV)EXPORT(2)'!F63</f>
        <v>909</v>
      </c>
      <c r="G67" s="46">
        <f>'[2].CSV)EXPORT(2)'!G63</f>
        <v>0.212</v>
      </c>
      <c r="H67" s="29">
        <f>'[2].CSV)EXPORT(2)'!H63</f>
        <v>15070</v>
      </c>
      <c r="I67" s="60">
        <f>'[2].CSV)EXPORT(2)'!I63</f>
        <v>3859</v>
      </c>
      <c r="J67" s="46">
        <f>'[2].CSV)EXPORT(2)'!J63</f>
        <v>0.256</v>
      </c>
      <c r="K67" s="68">
        <f>'[3]Report'!C64</f>
        <v>703</v>
      </c>
      <c r="L67" s="75">
        <f t="shared" si="6"/>
        <v>3946</v>
      </c>
      <c r="M67" s="143">
        <f>'[1]05-19-08'!P82</f>
        <v>131</v>
      </c>
      <c r="N67" s="143">
        <f>'[1]05-19-08'!J82</f>
        <v>3815</v>
      </c>
      <c r="O67" s="10">
        <f>'[2].CSV)EXPORT(2)'!$K63+'[2].CSV)EXPORT(2)'!$N63</f>
        <v>0</v>
      </c>
      <c r="P67" s="68"/>
      <c r="Q67" s="14"/>
      <c r="R67" s="52"/>
    </row>
    <row r="68" spans="1:18" ht="15.75" customHeight="1">
      <c r="A68" s="15"/>
      <c r="B68" s="25"/>
      <c r="C68" s="25"/>
      <c r="D68" s="35"/>
      <c r="E68" s="25"/>
      <c r="F68" s="25"/>
      <c r="G68" s="28"/>
      <c r="H68" s="36"/>
      <c r="I68" s="36"/>
      <c r="J68" s="39"/>
      <c r="K68" s="114"/>
      <c r="L68" s="115"/>
      <c r="M68" s="115"/>
      <c r="N68" s="76"/>
      <c r="O68" s="26"/>
      <c r="P68" s="115"/>
      <c r="Q68" s="116"/>
      <c r="R68" s="55"/>
    </row>
    <row r="69" spans="1:18" ht="12" customHeight="1">
      <c r="A69" s="24" t="s">
        <v>81</v>
      </c>
      <c r="B69" s="25">
        <f>'[2].CSV)EXPORT(2)'!B65</f>
        <v>8</v>
      </c>
      <c r="C69" s="25">
        <f>'[2].CSV)EXPORT(2)'!C65</f>
        <v>8</v>
      </c>
      <c r="D69" s="62">
        <f>'[2].CSV)EXPORT(2)'!D65</f>
        <v>1</v>
      </c>
      <c r="E69" s="36">
        <f>'[2].CSV)EXPORT(2)'!E65</f>
        <v>10</v>
      </c>
      <c r="F69" s="25">
        <f>'[2].CSV)EXPORT(2)'!F65</f>
        <v>10</v>
      </c>
      <c r="G69" s="64">
        <f>'[2].CSV)EXPORT(2)'!G65</f>
        <v>1</v>
      </c>
      <c r="H69" s="63">
        <f>'[2].CSV)EXPORT(2)'!H65</f>
        <v>18</v>
      </c>
      <c r="I69" s="63">
        <f>'[2].CSV)EXPORT(2)'!I65</f>
        <v>18</v>
      </c>
      <c r="J69" s="64">
        <f>'[2].CSV)EXPORT(2)'!J65</f>
        <v>1</v>
      </c>
      <c r="K69" s="58">
        <v>0</v>
      </c>
      <c r="L69" s="76">
        <f>N69</f>
        <v>0</v>
      </c>
      <c r="M69" s="77">
        <v>0</v>
      </c>
      <c r="N69" s="78"/>
      <c r="O69" s="26">
        <f>'[2].CSV)EXPORT(2)'!$K$65+'[2].CSV)EXPORT(2)'!$N$65</f>
        <v>0</v>
      </c>
      <c r="P69" s="76"/>
      <c r="Q69" s="116"/>
      <c r="R69" s="56"/>
    </row>
    <row r="70" spans="1:18" ht="12" customHeight="1">
      <c r="A70" s="24" t="s">
        <v>82</v>
      </c>
      <c r="B70" s="25">
        <f>'[2].CSV)EXPORT(2)'!B64</f>
        <v>1</v>
      </c>
      <c r="C70" s="25">
        <f>'[2].CSV)EXPORT(2)'!C64</f>
        <v>0</v>
      </c>
      <c r="D70" s="62">
        <f>'[2].CSV)EXPORT(2)'!D64</f>
        <v>0</v>
      </c>
      <c r="E70" s="36">
        <f>'[2].CSV)EXPORT(2)'!E64</f>
        <v>1</v>
      </c>
      <c r="F70" s="25">
        <f>'[2].CSV)EXPORT(2)'!F64</f>
        <v>0</v>
      </c>
      <c r="G70" s="64">
        <f>'[2].CSV)EXPORT(2)'!G64</f>
        <v>0</v>
      </c>
      <c r="H70" s="63">
        <f>'[2].CSV)EXPORT(2)'!H64</f>
        <v>117</v>
      </c>
      <c r="I70" s="63">
        <f>'[2].CSV)EXPORT(2)'!I64</f>
        <v>0</v>
      </c>
      <c r="J70" s="64">
        <f>'[2].CSV)EXPORT(2)'!J64</f>
        <v>0</v>
      </c>
      <c r="K70" s="58">
        <v>0</v>
      </c>
      <c r="L70" s="76">
        <f>N70</f>
        <v>0</v>
      </c>
      <c r="M70" s="77">
        <v>0</v>
      </c>
      <c r="N70" s="78"/>
      <c r="O70" s="26">
        <v>0</v>
      </c>
      <c r="P70" s="76"/>
      <c r="Q70" s="116"/>
      <c r="R70" s="56"/>
    </row>
    <row r="71" spans="1:18" ht="13.5" customHeight="1" thickBot="1">
      <c r="A71" s="44" t="s">
        <v>78</v>
      </c>
      <c r="B71" s="45">
        <f>'[2].CSV)EXPORT(2)'!B66</f>
        <v>1</v>
      </c>
      <c r="C71" s="45">
        <f>'[2].CSV)EXPORT(2)'!C66</f>
        <v>1</v>
      </c>
      <c r="D71" s="105">
        <f>'[2].CSV)EXPORT(2)'!D66</f>
        <v>1</v>
      </c>
      <c r="E71" s="45">
        <f>'[2].CSV)EXPORT(2)'!E66</f>
        <v>32</v>
      </c>
      <c r="F71" s="45">
        <f>'[2].CSV)EXPORT(2)'!F66</f>
        <v>28</v>
      </c>
      <c r="G71" s="105">
        <f>'[2].CSV)EXPORT(2)'!G66</f>
        <v>0.875</v>
      </c>
      <c r="H71" s="109">
        <f>'[2].CSV)EXPORT(2)'!H66</f>
        <v>205</v>
      </c>
      <c r="I71" s="106">
        <f>'[2].CSV)EXPORT(2)'!I66</f>
        <v>50</v>
      </c>
      <c r="J71" s="107">
        <f>'[2].CSV)EXPORT(2)'!J66</f>
        <v>0.244</v>
      </c>
      <c r="K71" s="108">
        <v>0</v>
      </c>
      <c r="L71" s="103">
        <f>SUM(M71:N71)</f>
        <v>20681</v>
      </c>
      <c r="M71" s="101">
        <f>'[2].CSV)EXPORT(2)'!M66</f>
        <v>0</v>
      </c>
      <c r="N71" s="101">
        <f>'[1]05-19-08'!$M$84</f>
        <v>20681</v>
      </c>
      <c r="O71" s="102">
        <v>0</v>
      </c>
      <c r="P71" s="101"/>
      <c r="Q71" s="117"/>
      <c r="R71" s="57"/>
    </row>
    <row r="72" spans="1:14" ht="15.75" customHeight="1">
      <c r="A72" s="130" t="s">
        <v>79</v>
      </c>
      <c r="D72" s="144"/>
      <c r="E72" s="129"/>
      <c r="G72" s="144"/>
      <c r="H72" s="129"/>
      <c r="I72" s="129"/>
      <c r="J72" s="144"/>
      <c r="K72" s="72"/>
      <c r="L72" s="72"/>
      <c r="M72" s="72"/>
      <c r="N72" s="72"/>
    </row>
    <row r="73" spans="1:14" ht="11.25" customHeight="1">
      <c r="A73" s="130" t="s">
        <v>80</v>
      </c>
      <c r="C73" s="129"/>
      <c r="D73" s="144"/>
      <c r="E73" s="129"/>
      <c r="F73" s="129"/>
      <c r="G73" s="144"/>
      <c r="H73" s="129"/>
      <c r="I73" s="129"/>
      <c r="J73" s="144"/>
      <c r="K73" s="72"/>
      <c r="L73" s="72"/>
      <c r="M73" s="72"/>
      <c r="N73" s="72"/>
    </row>
    <row r="74" spans="3:14" ht="12" customHeight="1">
      <c r="C74" s="129"/>
      <c r="D74" s="144"/>
      <c r="E74" s="129"/>
      <c r="F74" s="129"/>
      <c r="G74" s="144"/>
      <c r="H74" s="129"/>
      <c r="I74" s="129"/>
      <c r="J74" s="144"/>
      <c r="K74" s="72"/>
      <c r="L74" s="72"/>
      <c r="M74" s="72"/>
      <c r="N74" s="72"/>
    </row>
    <row r="75" spans="3:14" ht="12" customHeight="1">
      <c r="C75" s="129"/>
      <c r="D75" s="144"/>
      <c r="E75" s="129"/>
      <c r="F75" s="129"/>
      <c r="G75" s="144"/>
      <c r="H75" s="129"/>
      <c r="I75" s="129"/>
      <c r="J75" s="144"/>
      <c r="K75" s="72"/>
      <c r="L75" s="72"/>
      <c r="M75" s="72"/>
      <c r="N75" s="72"/>
    </row>
    <row r="76" spans="3:14" ht="12" customHeight="1">
      <c r="C76" s="129"/>
      <c r="D76" s="144"/>
      <c r="E76" s="129"/>
      <c r="F76" s="129"/>
      <c r="G76" s="144"/>
      <c r="H76" s="129"/>
      <c r="I76" s="129"/>
      <c r="J76" s="144"/>
      <c r="K76" s="72"/>
      <c r="L76" s="72"/>
      <c r="M76" s="72"/>
      <c r="N76" s="72"/>
    </row>
    <row r="77" spans="3:14" ht="12" customHeight="1">
      <c r="C77" s="129"/>
      <c r="D77" s="144"/>
      <c r="E77" s="129"/>
      <c r="F77" s="129"/>
      <c r="G77" s="144"/>
      <c r="H77" s="129"/>
      <c r="I77" s="129"/>
      <c r="J77" s="144"/>
      <c r="K77" s="72"/>
      <c r="L77" s="72"/>
      <c r="M77" s="72"/>
      <c r="N77" s="72"/>
    </row>
    <row r="78" spans="3:14" ht="12" customHeight="1">
      <c r="C78" s="129"/>
      <c r="D78" s="144"/>
      <c r="E78" s="129"/>
      <c r="F78" s="129"/>
      <c r="G78" s="144"/>
      <c r="H78" s="129"/>
      <c r="I78" s="129"/>
      <c r="J78" s="144"/>
      <c r="K78" s="72"/>
      <c r="L78" s="72"/>
      <c r="M78" s="72"/>
      <c r="N78" s="72"/>
    </row>
    <row r="79" spans="3:14" ht="12" customHeight="1">
      <c r="C79" s="129"/>
      <c r="D79" s="144"/>
      <c r="E79" s="129"/>
      <c r="F79" s="129"/>
      <c r="G79" s="144"/>
      <c r="H79" s="129"/>
      <c r="I79" s="129"/>
      <c r="J79" s="144"/>
      <c r="K79" s="72"/>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1.25">
      <c r="L134" s="72"/>
      <c r="M134" s="72"/>
      <c r="N134" s="72"/>
    </row>
    <row r="135" spans="12:14" ht="11.25">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19, 2008 Monday Morning Workload Report (Office of Performance Analysis and Integrity)</dc:title>
  <dc:subject>May 19, 2008 Monday Morning Workload Report</dc:subject>
  <dc:creator/>
  <cp:keywords>vacols, scorecard, rating, pending, 180, c&amp;p, wipp, pre-discharge,  appeals, SOC's, adjudicative, IVMs, guarantees, COE</cp:keywords>
  <dc:description/>
  <cp:lastModifiedBy>PAIDWORT</cp:lastModifiedBy>
  <cp:lastPrinted>2008-05-19T15:22:11Z</cp:lastPrinted>
  <dcterms:created xsi:type="dcterms:W3CDTF">2003-06-17T11:57:05Z</dcterms:created>
  <dcterms:modified xsi:type="dcterms:W3CDTF">2008-05-27T18:37:13Z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20080519</vt:lpwstr>
  </property>
  <property fmtid="{D5CDD505-2E9C-101B-9397-08002B2CF9AE}" pid="5" name="DateReviewed">
    <vt:lpwstr>20080519</vt:lpwstr>
  </property>
  <property fmtid="{D5CDD505-2E9C-101B-9397-08002B2CF9AE}" pid="6" name="Type">
    <vt:lpwstr>Report</vt:lpwstr>
  </property>
</Properties>
</file>