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45" windowWidth="13575"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<sst xmlns="http://schemas.openxmlformats.org/spreadsheetml/2006/main" count="88" uniqueCount="86">
  <si>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</si>
  <si>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</si>
  <si>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</si>
  <si>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</si>
  <si>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</si>
  <si>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</si>
  <si>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</si>
  <si>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</si>
  <si>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</si>
  <si>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</si>
  <si>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</si>
  <si>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</si>
  <si>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</si>
  <si>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</si>
  <si>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</si>
  <si>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</si>
  <si>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</si>
  <si>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</si>
  <si>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</si>
  <si>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</si>
  <si>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</si>
  <si>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</si>
  <si>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</si>
  <si>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</si>
  <si>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</si>
  <si>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</si>
  <si>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</si>
  <si>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</si>
  <si>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</si>
  <si>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</si>
  <si>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</si>
  <si>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</si>
  <si>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</si>
  <si>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</si>
  <si>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</si>
  <si>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</si>
  <si>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</si>
  <si>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</si>
  <si>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</si>
  <si>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</si>
  <si>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</si>
  <si>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</si>
  <si>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</si>
  <si>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</si>
  <si>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</si>
  <si>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</si>
  <si>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</si>
  <si>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</si>
  <si>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</si>
  <si>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</si>
  <si>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</si>
  <si>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</si>
  <si>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</si>
  <si>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</si>
  <si>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</si>
  <si>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</si>
  <si>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</si>
  <si>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</si>
  <si>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</si>
  <si>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</si>
  <si>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</si>
  <si>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</si>
  <si>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</si>
  <si>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</si>
  <si>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</si>
  <si>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</si>
  <si>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</si>
  <si>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</si>
  <si>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</si>
  <si>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</si>
  <si>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</si>
  <si>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</si>
  <si>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</si>
  <si>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</si>
  <si>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</si>
  <si>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</si>
  <si>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</si>
  <si>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</si>
  <si>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</si>
  <si>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</si>
  <si>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</si>
  <si>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</si>
  <si>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</si>
  <si>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</si>
  <si>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</si>
  <si>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August 11,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</si>
</sst>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8" xfId="15" applyNumberFormat="1" applyFont="1" applyFill="1" applyBorder="1" applyAlignment="1">
      <alignment horizontal="right"/>
    </xf>
    <xf numFmtId="3" fontId="1" fillId="0" borderId="16" xfId="15" applyNumberFormat="1" applyFont="1" applyFill="1" applyBorder="1" applyAlignment="1">
      <alignment horizontal="right"/>
    </xf>
    <xf numFmtId="3" fontId="1" fillId="0" borderId="10" xfId="15" applyNumberFormat="1" applyFont="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3" fillId="0" borderId="8"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0" fillId="0" borderId="14" xfId="15" applyNumberForma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244</v>
          </cell>
        </row>
        <row r="6">
          <cell r="C6">
            <v>10</v>
          </cell>
        </row>
        <row r="7">
          <cell r="C7">
            <v>128</v>
          </cell>
        </row>
        <row r="8">
          <cell r="C8">
            <v>66</v>
          </cell>
        </row>
        <row r="9">
          <cell r="C9">
            <v>37</v>
          </cell>
        </row>
        <row r="10">
          <cell r="C10">
            <v>16</v>
          </cell>
        </row>
        <row r="11">
          <cell r="C11">
            <v>9</v>
          </cell>
        </row>
        <row r="12">
          <cell r="C12">
            <v>11</v>
          </cell>
        </row>
        <row r="13">
          <cell r="C13">
            <v>26</v>
          </cell>
        </row>
        <row r="14">
          <cell r="C14">
            <v>28</v>
          </cell>
        </row>
        <row r="15">
          <cell r="C15">
            <v>97</v>
          </cell>
        </row>
        <row r="16">
          <cell r="C16">
            <v>380</v>
          </cell>
        </row>
        <row r="17">
          <cell r="C17">
            <v>10</v>
          </cell>
        </row>
        <row r="18">
          <cell r="C18">
            <v>30</v>
          </cell>
        </row>
        <row r="19">
          <cell r="C19">
            <v>4</v>
          </cell>
        </row>
        <row r="20">
          <cell r="C20">
            <v>12</v>
          </cell>
        </row>
        <row r="22">
          <cell r="C22">
            <v>302</v>
          </cell>
        </row>
        <row r="23">
          <cell r="C23">
            <v>57</v>
          </cell>
        </row>
        <row r="24">
          <cell r="C24">
            <v>11</v>
          </cell>
        </row>
        <row r="25">
          <cell r="C25">
            <v>13</v>
          </cell>
        </row>
        <row r="26">
          <cell r="C26">
            <v>209</v>
          </cell>
        </row>
        <row r="27">
          <cell r="C27">
            <v>27</v>
          </cell>
        </row>
        <row r="28">
          <cell r="C28">
            <v>441</v>
          </cell>
        </row>
        <row r="29">
          <cell r="C29">
            <v>808</v>
          </cell>
        </row>
        <row r="30">
          <cell r="C30">
            <v>3</v>
          </cell>
        </row>
        <row r="31">
          <cell r="C31">
            <v>931</v>
          </cell>
        </row>
        <row r="32">
          <cell r="C32">
            <v>39</v>
          </cell>
        </row>
        <row r="33">
          <cell r="C33">
            <v>2407</v>
          </cell>
        </row>
        <row r="35">
          <cell r="C35">
            <v>170</v>
          </cell>
        </row>
        <row r="36">
          <cell r="C36">
            <v>29</v>
          </cell>
        </row>
        <row r="37">
          <cell r="C37">
            <v>35</v>
          </cell>
        </row>
        <row r="38">
          <cell r="C38">
            <v>445</v>
          </cell>
        </row>
        <row r="39">
          <cell r="C39">
            <v>70</v>
          </cell>
        </row>
        <row r="40">
          <cell r="C40">
            <v>56</v>
          </cell>
        </row>
        <row r="41">
          <cell r="C41">
            <v>31</v>
          </cell>
        </row>
        <row r="42">
          <cell r="C42">
            <v>531</v>
          </cell>
        </row>
        <row r="43">
          <cell r="C43">
            <v>52</v>
          </cell>
        </row>
        <row r="44">
          <cell r="C44">
            <v>19</v>
          </cell>
        </row>
        <row r="45">
          <cell r="C45">
            <v>192</v>
          </cell>
        </row>
        <row r="46">
          <cell r="C46">
            <v>65</v>
          </cell>
        </row>
        <row r="47">
          <cell r="C47">
            <v>485</v>
          </cell>
        </row>
        <row r="48">
          <cell r="C48">
            <v>96</v>
          </cell>
        </row>
        <row r="50">
          <cell r="C50">
            <v>31</v>
          </cell>
        </row>
        <row r="51">
          <cell r="C51">
            <v>45</v>
          </cell>
        </row>
        <row r="52">
          <cell r="C52">
            <v>9</v>
          </cell>
        </row>
        <row r="53">
          <cell r="C53">
            <v>434</v>
          </cell>
        </row>
        <row r="54">
          <cell r="C54">
            <v>28</v>
          </cell>
        </row>
        <row r="55">
          <cell r="C55">
            <v>55</v>
          </cell>
        </row>
        <row r="56">
          <cell r="C56">
            <v>18</v>
          </cell>
        </row>
        <row r="57">
          <cell r="C57">
            <v>0</v>
          </cell>
        </row>
        <row r="58">
          <cell r="C58">
            <v>43</v>
          </cell>
        </row>
        <row r="59">
          <cell r="C59">
            <v>117</v>
          </cell>
        </row>
        <row r="60">
          <cell r="C60">
            <v>19</v>
          </cell>
        </row>
        <row r="61">
          <cell r="C61">
            <v>8</v>
          </cell>
        </row>
        <row r="62">
          <cell r="C62">
            <v>1259</v>
          </cell>
        </row>
        <row r="63">
          <cell r="C63">
            <v>1191</v>
          </cell>
        </row>
        <row r="64">
          <cell r="C64">
            <v>526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6]"/>
    </sheetNames>
    <sheetDataSet>
      <sheetData sheetId="0">
        <row r="9">
          <cell r="B9">
            <v>5757</v>
          </cell>
          <cell r="C9">
            <v>1437</v>
          </cell>
          <cell r="D9">
            <v>0.25</v>
          </cell>
          <cell r="E9">
            <v>1870</v>
          </cell>
          <cell r="F9">
            <v>505</v>
          </cell>
          <cell r="G9">
            <v>0.27</v>
          </cell>
          <cell r="H9">
            <v>8453</v>
          </cell>
          <cell r="I9">
            <v>2163</v>
          </cell>
          <cell r="J9">
            <v>0.256</v>
          </cell>
          <cell r="K9">
            <v>4</v>
          </cell>
        </row>
        <row r="10">
          <cell r="B10">
            <v>15</v>
          </cell>
          <cell r="C10">
            <v>9</v>
          </cell>
          <cell r="D10">
            <v>0.6</v>
          </cell>
          <cell r="E10">
            <v>37</v>
          </cell>
          <cell r="F10">
            <v>29</v>
          </cell>
          <cell r="G10">
            <v>0.784</v>
          </cell>
          <cell r="H10">
            <v>186</v>
          </cell>
          <cell r="I10">
            <v>60</v>
          </cell>
          <cell r="J10">
            <v>0.323</v>
          </cell>
        </row>
        <row r="11">
          <cell r="B11">
            <v>4391</v>
          </cell>
          <cell r="C11">
            <v>1183</v>
          </cell>
          <cell r="D11">
            <v>0.269</v>
          </cell>
          <cell r="E11">
            <v>2208</v>
          </cell>
          <cell r="F11">
            <v>574</v>
          </cell>
          <cell r="G11">
            <v>0.26</v>
          </cell>
          <cell r="H11">
            <v>7028</v>
          </cell>
          <cell r="I11">
            <v>1900</v>
          </cell>
          <cell r="J11">
            <v>0.27</v>
          </cell>
          <cell r="K11">
            <v>15</v>
          </cell>
        </row>
        <row r="12">
          <cell r="B12">
            <v>5496</v>
          </cell>
          <cell r="C12">
            <v>1804</v>
          </cell>
          <cell r="D12">
            <v>0.328</v>
          </cell>
          <cell r="E12">
            <v>1649</v>
          </cell>
          <cell r="F12">
            <v>355</v>
          </cell>
          <cell r="G12">
            <v>0.215</v>
          </cell>
          <cell r="H12">
            <v>7506</v>
          </cell>
          <cell r="I12">
            <v>2225</v>
          </cell>
          <cell r="J12">
            <v>0.296</v>
          </cell>
          <cell r="K12">
            <v>14</v>
          </cell>
        </row>
        <row r="13">
          <cell r="B13">
            <v>14231</v>
          </cell>
          <cell r="C13">
            <v>4891</v>
          </cell>
          <cell r="D13">
            <v>0.344</v>
          </cell>
          <cell r="E13">
            <v>4348</v>
          </cell>
          <cell r="F13">
            <v>1087</v>
          </cell>
          <cell r="G13">
            <v>0.25</v>
          </cell>
          <cell r="H13">
            <v>19364</v>
          </cell>
          <cell r="I13">
            <v>6191</v>
          </cell>
          <cell r="J13">
            <v>0.32</v>
          </cell>
          <cell r="K13">
            <v>5</v>
          </cell>
        </row>
        <row r="14">
          <cell r="B14">
            <v>13335</v>
          </cell>
          <cell r="C14">
            <v>5366</v>
          </cell>
          <cell r="D14">
            <v>0.402</v>
          </cell>
          <cell r="E14">
            <v>5888</v>
          </cell>
          <cell r="F14">
            <v>2958</v>
          </cell>
          <cell r="G14">
            <v>0.502</v>
          </cell>
          <cell r="H14">
            <v>20254</v>
          </cell>
          <cell r="I14">
            <v>8810</v>
          </cell>
          <cell r="J14">
            <v>0.435</v>
          </cell>
          <cell r="K14">
            <v>3</v>
          </cell>
        </row>
        <row r="15">
          <cell r="B15">
            <v>2417</v>
          </cell>
          <cell r="C15">
            <v>567</v>
          </cell>
          <cell r="D15">
            <v>0.235</v>
          </cell>
          <cell r="E15">
            <v>1271</v>
          </cell>
          <cell r="F15">
            <v>410</v>
          </cell>
          <cell r="G15">
            <v>0.323</v>
          </cell>
          <cell r="H15">
            <v>4173</v>
          </cell>
          <cell r="I15">
            <v>1126</v>
          </cell>
          <cell r="J15">
            <v>0.27</v>
          </cell>
        </row>
        <row r="16">
          <cell r="B16">
            <v>9080</v>
          </cell>
          <cell r="C16">
            <v>2980</v>
          </cell>
          <cell r="D16">
            <v>0.328</v>
          </cell>
          <cell r="E16">
            <v>2583</v>
          </cell>
          <cell r="F16">
            <v>255</v>
          </cell>
          <cell r="G16">
            <v>0.099</v>
          </cell>
          <cell r="H16">
            <v>12092</v>
          </cell>
          <cell r="I16">
            <v>3312</v>
          </cell>
          <cell r="J16">
            <v>0.274</v>
          </cell>
          <cell r="K16">
            <v>1</v>
          </cell>
        </row>
        <row r="17">
          <cell r="B17">
            <v>1515</v>
          </cell>
          <cell r="C17">
            <v>417</v>
          </cell>
          <cell r="D17">
            <v>0.275</v>
          </cell>
          <cell r="E17">
            <v>378</v>
          </cell>
          <cell r="F17">
            <v>23</v>
          </cell>
          <cell r="G17">
            <v>0.061</v>
          </cell>
          <cell r="H17">
            <v>2068</v>
          </cell>
          <cell r="I17">
            <v>452</v>
          </cell>
          <cell r="J17">
            <v>0.219</v>
          </cell>
        </row>
        <row r="18">
          <cell r="B18">
            <v>9700</v>
          </cell>
          <cell r="C18">
            <v>3653</v>
          </cell>
          <cell r="D18">
            <v>0.377</v>
          </cell>
          <cell r="E18">
            <v>6208</v>
          </cell>
          <cell r="F18">
            <v>2507</v>
          </cell>
          <cell r="G18">
            <v>0.404</v>
          </cell>
          <cell r="H18">
            <v>16553</v>
          </cell>
          <cell r="I18">
            <v>6428</v>
          </cell>
          <cell r="J18">
            <v>0.388</v>
          </cell>
          <cell r="K18">
            <v>10</v>
          </cell>
        </row>
        <row r="19">
          <cell r="B19">
            <v>4096</v>
          </cell>
          <cell r="C19">
            <v>1329</v>
          </cell>
          <cell r="D19">
            <v>0.324</v>
          </cell>
          <cell r="E19">
            <v>912</v>
          </cell>
          <cell r="F19">
            <v>213</v>
          </cell>
          <cell r="G19">
            <v>0.234</v>
          </cell>
          <cell r="H19">
            <v>5180</v>
          </cell>
          <cell r="I19">
            <v>1617</v>
          </cell>
          <cell r="J19">
            <v>0.312</v>
          </cell>
          <cell r="K19">
            <v>1</v>
          </cell>
        </row>
        <row r="20">
          <cell r="B20">
            <v>7239</v>
          </cell>
          <cell r="C20">
            <v>1083</v>
          </cell>
          <cell r="D20">
            <v>0.15</v>
          </cell>
          <cell r="E20">
            <v>15294</v>
          </cell>
          <cell r="F20">
            <v>9063</v>
          </cell>
          <cell r="G20">
            <v>0.593</v>
          </cell>
          <cell r="H20">
            <v>28237</v>
          </cell>
          <cell r="I20">
            <v>11199</v>
          </cell>
          <cell r="J20">
            <v>0.397</v>
          </cell>
          <cell r="K20">
            <v>7163</v>
          </cell>
        </row>
        <row r="21">
          <cell r="B21">
            <v>6235</v>
          </cell>
          <cell r="C21">
            <v>2480</v>
          </cell>
          <cell r="D21">
            <v>0.398</v>
          </cell>
          <cell r="E21">
            <v>2940</v>
          </cell>
          <cell r="F21">
            <v>724</v>
          </cell>
          <cell r="G21">
            <v>0.246</v>
          </cell>
          <cell r="H21">
            <v>9584</v>
          </cell>
          <cell r="I21">
            <v>3334</v>
          </cell>
          <cell r="J21">
            <v>0.348</v>
          </cell>
          <cell r="K21">
            <v>23</v>
          </cell>
        </row>
        <row r="22">
          <cell r="B22">
            <v>1298</v>
          </cell>
          <cell r="C22">
            <v>79</v>
          </cell>
          <cell r="D22">
            <v>0.061</v>
          </cell>
          <cell r="E22">
            <v>246</v>
          </cell>
          <cell r="F22">
            <v>9</v>
          </cell>
          <cell r="G22">
            <v>0.037</v>
          </cell>
          <cell r="H22">
            <v>1803</v>
          </cell>
          <cell r="I22">
            <v>141</v>
          </cell>
          <cell r="J22">
            <v>0.078</v>
          </cell>
          <cell r="K22">
            <v>2</v>
          </cell>
        </row>
        <row r="23">
          <cell r="B23">
            <v>2440</v>
          </cell>
          <cell r="C23">
            <v>296</v>
          </cell>
          <cell r="D23">
            <v>0.121</v>
          </cell>
          <cell r="E23">
            <v>466</v>
          </cell>
          <cell r="F23">
            <v>8</v>
          </cell>
          <cell r="G23">
            <v>0.017</v>
          </cell>
          <cell r="H23">
            <v>3140</v>
          </cell>
          <cell r="I23">
            <v>315</v>
          </cell>
          <cell r="J23">
            <v>0.1</v>
          </cell>
          <cell r="K23">
            <v>1</v>
          </cell>
        </row>
        <row r="24">
          <cell r="B24">
            <v>852</v>
          </cell>
          <cell r="C24">
            <v>255</v>
          </cell>
          <cell r="D24">
            <v>0.299</v>
          </cell>
          <cell r="E24">
            <v>96</v>
          </cell>
          <cell r="F24">
            <v>3</v>
          </cell>
          <cell r="G24">
            <v>0.031</v>
          </cell>
          <cell r="H24">
            <v>989</v>
          </cell>
          <cell r="I24">
            <v>263</v>
          </cell>
          <cell r="J24">
            <v>0.266</v>
          </cell>
          <cell r="K24">
            <v>1</v>
          </cell>
        </row>
        <row r="25">
          <cell r="B25">
            <v>833</v>
          </cell>
          <cell r="C25">
            <v>134</v>
          </cell>
          <cell r="D25">
            <v>0.161</v>
          </cell>
          <cell r="E25">
            <v>393</v>
          </cell>
          <cell r="F25">
            <v>105</v>
          </cell>
          <cell r="G25">
            <v>0.267</v>
          </cell>
          <cell r="H25">
            <v>1296</v>
          </cell>
          <cell r="I25">
            <v>264</v>
          </cell>
          <cell r="J25">
            <v>0.204</v>
          </cell>
          <cell r="K25">
            <v>3</v>
          </cell>
        </row>
        <row r="27">
          <cell r="B27">
            <v>16962</v>
          </cell>
          <cell r="C27">
            <v>5220</v>
          </cell>
          <cell r="D27">
            <v>0.308</v>
          </cell>
          <cell r="E27">
            <v>5012</v>
          </cell>
          <cell r="F27">
            <v>1010</v>
          </cell>
          <cell r="G27">
            <v>0.202</v>
          </cell>
          <cell r="H27">
            <v>24925</v>
          </cell>
          <cell r="I27">
            <v>7945</v>
          </cell>
          <cell r="J27">
            <v>0.319</v>
          </cell>
          <cell r="K27">
            <v>6</v>
          </cell>
        </row>
        <row r="28">
          <cell r="B28">
            <v>6845</v>
          </cell>
          <cell r="C28">
            <v>923</v>
          </cell>
          <cell r="D28">
            <v>0.135</v>
          </cell>
          <cell r="E28">
            <v>2067</v>
          </cell>
          <cell r="F28">
            <v>310</v>
          </cell>
          <cell r="G28">
            <v>0.15</v>
          </cell>
          <cell r="H28">
            <v>10116</v>
          </cell>
          <cell r="I28">
            <v>1407</v>
          </cell>
          <cell r="J28">
            <v>0.139</v>
          </cell>
          <cell r="K28">
            <v>3</v>
          </cell>
        </row>
        <row r="29">
          <cell r="B29">
            <v>3727</v>
          </cell>
          <cell r="C29">
            <v>1033</v>
          </cell>
          <cell r="D29">
            <v>0.277</v>
          </cell>
          <cell r="E29">
            <v>2146</v>
          </cell>
          <cell r="F29">
            <v>429</v>
          </cell>
          <cell r="G29">
            <v>0.2</v>
          </cell>
          <cell r="H29">
            <v>6484</v>
          </cell>
          <cell r="I29">
            <v>1674</v>
          </cell>
          <cell r="J29">
            <v>0.258</v>
          </cell>
        </row>
        <row r="30">
          <cell r="B30">
            <v>6706</v>
          </cell>
          <cell r="C30">
            <v>2912</v>
          </cell>
          <cell r="D30">
            <v>0.434</v>
          </cell>
          <cell r="E30">
            <v>2616</v>
          </cell>
          <cell r="F30">
            <v>567</v>
          </cell>
          <cell r="G30">
            <v>0.217</v>
          </cell>
          <cell r="H30">
            <v>9954</v>
          </cell>
          <cell r="I30">
            <v>3567</v>
          </cell>
          <cell r="J30">
            <v>0.358</v>
          </cell>
        </row>
        <row r="31">
          <cell r="B31">
            <v>6298</v>
          </cell>
          <cell r="C31">
            <v>1575</v>
          </cell>
          <cell r="D31">
            <v>0.25</v>
          </cell>
          <cell r="E31">
            <v>2236</v>
          </cell>
          <cell r="F31">
            <v>653</v>
          </cell>
          <cell r="G31">
            <v>0.292</v>
          </cell>
          <cell r="H31">
            <v>9347</v>
          </cell>
          <cell r="I31">
            <v>2598</v>
          </cell>
          <cell r="J31">
            <v>0.278</v>
          </cell>
          <cell r="K31">
            <v>1</v>
          </cell>
        </row>
        <row r="32">
          <cell r="B32">
            <v>12603</v>
          </cell>
          <cell r="C32">
            <v>4618</v>
          </cell>
          <cell r="D32">
            <v>0.366</v>
          </cell>
          <cell r="E32">
            <v>5079</v>
          </cell>
          <cell r="F32">
            <v>1986</v>
          </cell>
          <cell r="G32">
            <v>0.391</v>
          </cell>
          <cell r="H32">
            <v>19885</v>
          </cell>
          <cell r="I32">
            <v>7490</v>
          </cell>
          <cell r="J32">
            <v>0.377</v>
          </cell>
        </row>
        <row r="33">
          <cell r="B33">
            <v>9366</v>
          </cell>
          <cell r="C33">
            <v>1243</v>
          </cell>
          <cell r="D33">
            <v>0.133</v>
          </cell>
          <cell r="E33">
            <v>3332</v>
          </cell>
          <cell r="F33">
            <v>107</v>
          </cell>
          <cell r="G33">
            <v>0.032</v>
          </cell>
          <cell r="H33">
            <v>13928</v>
          </cell>
          <cell r="I33">
            <v>1725</v>
          </cell>
          <cell r="J33">
            <v>0.124</v>
          </cell>
          <cell r="K33">
            <v>2</v>
          </cell>
        </row>
        <row r="34">
          <cell r="B34">
            <v>14855</v>
          </cell>
          <cell r="C34">
            <v>4816</v>
          </cell>
          <cell r="D34">
            <v>0.324</v>
          </cell>
          <cell r="E34">
            <v>5595</v>
          </cell>
          <cell r="F34">
            <v>1270</v>
          </cell>
          <cell r="G34">
            <v>0.227</v>
          </cell>
          <cell r="H34">
            <v>21176</v>
          </cell>
          <cell r="I34">
            <v>6144</v>
          </cell>
          <cell r="J34">
            <v>0.29</v>
          </cell>
          <cell r="K34">
            <v>22</v>
          </cell>
        </row>
        <row r="35">
          <cell r="B35">
            <v>3386</v>
          </cell>
          <cell r="C35">
            <v>614</v>
          </cell>
          <cell r="D35">
            <v>0.181</v>
          </cell>
          <cell r="E35">
            <v>893</v>
          </cell>
          <cell r="F35">
            <v>77</v>
          </cell>
          <cell r="G35">
            <v>0.086</v>
          </cell>
          <cell r="H35">
            <v>4870</v>
          </cell>
          <cell r="I35">
            <v>792</v>
          </cell>
          <cell r="J35">
            <v>0.163</v>
          </cell>
          <cell r="K35">
            <v>8</v>
          </cell>
        </row>
        <row r="36">
          <cell r="B36">
            <v>24183</v>
          </cell>
          <cell r="C36">
            <v>3942</v>
          </cell>
          <cell r="D36">
            <v>0.163</v>
          </cell>
          <cell r="E36">
            <v>11336</v>
          </cell>
          <cell r="F36">
            <v>3122</v>
          </cell>
          <cell r="G36">
            <v>0.275</v>
          </cell>
          <cell r="H36">
            <v>38995</v>
          </cell>
          <cell r="I36">
            <v>8517</v>
          </cell>
          <cell r="J36">
            <v>0.218</v>
          </cell>
          <cell r="K36">
            <v>357</v>
          </cell>
        </row>
        <row r="37">
          <cell r="B37">
            <v>1142</v>
          </cell>
          <cell r="C37">
            <v>649</v>
          </cell>
          <cell r="D37">
            <v>0.568</v>
          </cell>
          <cell r="E37">
            <v>219</v>
          </cell>
          <cell r="F37">
            <v>75</v>
          </cell>
          <cell r="G37">
            <v>0.342</v>
          </cell>
          <cell r="H37">
            <v>1533</v>
          </cell>
          <cell r="I37">
            <v>816</v>
          </cell>
          <cell r="J37">
            <v>0.532</v>
          </cell>
          <cell r="K37">
            <v>8</v>
          </cell>
        </row>
        <row r="38">
          <cell r="B38">
            <v>19538</v>
          </cell>
          <cell r="C38">
            <v>4172</v>
          </cell>
          <cell r="D38">
            <v>0.214</v>
          </cell>
          <cell r="E38">
            <v>3614</v>
          </cell>
          <cell r="F38">
            <v>592</v>
          </cell>
          <cell r="G38">
            <v>0.164</v>
          </cell>
          <cell r="H38">
            <v>27623</v>
          </cell>
          <cell r="I38">
            <v>6046</v>
          </cell>
          <cell r="J38">
            <v>0.219</v>
          </cell>
          <cell r="K38">
            <v>4</v>
          </cell>
        </row>
        <row r="40">
          <cell r="B40">
            <v>13211</v>
          </cell>
          <cell r="C40">
            <v>5436</v>
          </cell>
          <cell r="D40">
            <v>0.411</v>
          </cell>
          <cell r="E40">
            <v>3122</v>
          </cell>
          <cell r="F40">
            <v>624</v>
          </cell>
          <cell r="G40">
            <v>0.2</v>
          </cell>
          <cell r="H40">
            <v>17009</v>
          </cell>
          <cell r="I40">
            <v>6358</v>
          </cell>
          <cell r="J40">
            <v>0.374</v>
          </cell>
        </row>
        <row r="41">
          <cell r="B41">
            <v>4482</v>
          </cell>
          <cell r="C41">
            <v>1498</v>
          </cell>
          <cell r="D41">
            <v>0.334</v>
          </cell>
          <cell r="E41">
            <v>1381</v>
          </cell>
          <cell r="F41">
            <v>185</v>
          </cell>
          <cell r="G41">
            <v>0.134</v>
          </cell>
          <cell r="H41">
            <v>6601</v>
          </cell>
          <cell r="I41">
            <v>1964</v>
          </cell>
          <cell r="J41">
            <v>0.298</v>
          </cell>
          <cell r="K41">
            <v>1</v>
          </cell>
        </row>
        <row r="42">
          <cell r="B42">
            <v>1329</v>
          </cell>
          <cell r="C42">
            <v>82</v>
          </cell>
          <cell r="D42">
            <v>0.062</v>
          </cell>
          <cell r="E42">
            <v>212</v>
          </cell>
          <cell r="F42">
            <v>3</v>
          </cell>
          <cell r="G42">
            <v>0.014</v>
          </cell>
          <cell r="H42">
            <v>1637</v>
          </cell>
          <cell r="I42">
            <v>87</v>
          </cell>
          <cell r="J42">
            <v>0.053</v>
          </cell>
        </row>
        <row r="43">
          <cell r="B43">
            <v>19568</v>
          </cell>
          <cell r="C43">
            <v>6285</v>
          </cell>
          <cell r="D43">
            <v>0.321</v>
          </cell>
          <cell r="E43">
            <v>7386</v>
          </cell>
          <cell r="F43">
            <v>2050</v>
          </cell>
          <cell r="G43">
            <v>0.278</v>
          </cell>
          <cell r="H43">
            <v>28561</v>
          </cell>
          <cell r="I43">
            <v>9054</v>
          </cell>
          <cell r="J43">
            <v>0.317</v>
          </cell>
          <cell r="K43">
            <v>1</v>
          </cell>
        </row>
        <row r="44">
          <cell r="B44">
            <v>2411</v>
          </cell>
          <cell r="C44">
            <v>192</v>
          </cell>
          <cell r="D44">
            <v>0.08</v>
          </cell>
          <cell r="E44">
            <v>452</v>
          </cell>
          <cell r="F44">
            <v>5</v>
          </cell>
          <cell r="G44">
            <v>0.011</v>
          </cell>
          <cell r="H44">
            <v>3184</v>
          </cell>
          <cell r="I44">
            <v>234</v>
          </cell>
          <cell r="J44">
            <v>0.073</v>
          </cell>
        </row>
        <row r="45">
          <cell r="B45">
            <v>3979</v>
          </cell>
          <cell r="C45">
            <v>559</v>
          </cell>
          <cell r="D45">
            <v>0.14</v>
          </cell>
          <cell r="E45">
            <v>3160</v>
          </cell>
          <cell r="F45">
            <v>860</v>
          </cell>
          <cell r="G45">
            <v>0.272</v>
          </cell>
          <cell r="H45">
            <v>8503</v>
          </cell>
          <cell r="I45">
            <v>1904</v>
          </cell>
          <cell r="J45">
            <v>0.224</v>
          </cell>
          <cell r="K45">
            <v>1</v>
          </cell>
        </row>
        <row r="46">
          <cell r="B46">
            <v>5926</v>
          </cell>
          <cell r="C46">
            <v>675</v>
          </cell>
          <cell r="D46">
            <v>0.114</v>
          </cell>
          <cell r="E46">
            <v>20688</v>
          </cell>
          <cell r="F46">
            <v>8568</v>
          </cell>
          <cell r="G46">
            <v>0.414</v>
          </cell>
          <cell r="H46">
            <v>30343</v>
          </cell>
          <cell r="I46">
            <v>9558</v>
          </cell>
          <cell r="J46">
            <v>0.315</v>
          </cell>
          <cell r="K46">
            <v>13579</v>
          </cell>
        </row>
        <row r="47">
          <cell r="B47">
            <v>6567</v>
          </cell>
          <cell r="C47">
            <v>872</v>
          </cell>
          <cell r="D47">
            <v>0.133</v>
          </cell>
          <cell r="E47">
            <v>1330</v>
          </cell>
          <cell r="F47">
            <v>45</v>
          </cell>
          <cell r="G47">
            <v>0.034</v>
          </cell>
          <cell r="H47">
            <v>8854</v>
          </cell>
          <cell r="I47">
            <v>1078</v>
          </cell>
          <cell r="J47">
            <v>0.122</v>
          </cell>
        </row>
        <row r="48">
          <cell r="B48">
            <v>7127</v>
          </cell>
          <cell r="C48">
            <v>2658</v>
          </cell>
          <cell r="D48">
            <v>0.373</v>
          </cell>
          <cell r="E48">
            <v>1015</v>
          </cell>
          <cell r="F48">
            <v>265</v>
          </cell>
          <cell r="G48">
            <v>0.261</v>
          </cell>
          <cell r="H48">
            <v>9003</v>
          </cell>
          <cell r="I48">
            <v>3423</v>
          </cell>
          <cell r="J48">
            <v>0.38</v>
          </cell>
        </row>
        <row r="49">
          <cell r="B49">
            <v>994</v>
          </cell>
          <cell r="C49">
            <v>57</v>
          </cell>
          <cell r="D49">
            <v>0.057</v>
          </cell>
          <cell r="E49">
            <v>154</v>
          </cell>
          <cell r="F49">
            <v>0</v>
          </cell>
          <cell r="G49">
            <v>0</v>
          </cell>
          <cell r="H49">
            <v>1235</v>
          </cell>
          <cell r="I49">
            <v>58</v>
          </cell>
          <cell r="J49">
            <v>0.047</v>
          </cell>
        </row>
        <row r="50">
          <cell r="B50">
            <v>8640</v>
          </cell>
          <cell r="C50">
            <v>1755</v>
          </cell>
          <cell r="D50">
            <v>0.203</v>
          </cell>
          <cell r="E50">
            <v>1511</v>
          </cell>
          <cell r="F50">
            <v>107</v>
          </cell>
          <cell r="G50">
            <v>0.071</v>
          </cell>
          <cell r="H50">
            <v>10748</v>
          </cell>
          <cell r="I50">
            <v>1946</v>
          </cell>
          <cell r="J50">
            <v>0.181</v>
          </cell>
          <cell r="K50">
            <v>1</v>
          </cell>
        </row>
        <row r="51">
          <cell r="B51">
            <v>4753</v>
          </cell>
          <cell r="C51">
            <v>524</v>
          </cell>
          <cell r="D51">
            <v>0.11</v>
          </cell>
          <cell r="E51">
            <v>15338</v>
          </cell>
          <cell r="F51">
            <v>7519</v>
          </cell>
          <cell r="G51">
            <v>0.49</v>
          </cell>
          <cell r="H51">
            <v>27914</v>
          </cell>
          <cell r="I51">
            <v>8512</v>
          </cell>
          <cell r="J51">
            <v>0.305</v>
          </cell>
          <cell r="K51">
            <v>10325</v>
          </cell>
        </row>
        <row r="52">
          <cell r="B52">
            <v>18771</v>
          </cell>
          <cell r="C52">
            <v>4035</v>
          </cell>
          <cell r="D52">
            <v>0.215</v>
          </cell>
          <cell r="E52">
            <v>3107</v>
          </cell>
          <cell r="F52">
            <v>249</v>
          </cell>
          <cell r="G52">
            <v>0.08</v>
          </cell>
          <cell r="H52">
            <v>23391</v>
          </cell>
          <cell r="I52">
            <v>4488</v>
          </cell>
          <cell r="J52">
            <v>0.192</v>
          </cell>
          <cell r="K52">
            <v>1</v>
          </cell>
        </row>
        <row r="53">
          <cell r="B53">
            <v>3419</v>
          </cell>
          <cell r="C53">
            <v>951</v>
          </cell>
          <cell r="D53">
            <v>0.278</v>
          </cell>
          <cell r="E53">
            <v>926</v>
          </cell>
          <cell r="F53">
            <v>81</v>
          </cell>
          <cell r="G53">
            <v>0.087</v>
          </cell>
          <cell r="H53">
            <v>4497</v>
          </cell>
          <cell r="I53">
            <v>1052</v>
          </cell>
          <cell r="J53">
            <v>0.234</v>
          </cell>
        </row>
        <row r="55">
          <cell r="B55">
            <v>4026</v>
          </cell>
          <cell r="C55">
            <v>1048</v>
          </cell>
          <cell r="D55">
            <v>0.26</v>
          </cell>
          <cell r="E55">
            <v>445</v>
          </cell>
          <cell r="F55">
            <v>8</v>
          </cell>
          <cell r="G55">
            <v>0.018</v>
          </cell>
          <cell r="H55">
            <v>4772</v>
          </cell>
          <cell r="I55">
            <v>1124</v>
          </cell>
          <cell r="J55">
            <v>0.236</v>
          </cell>
          <cell r="K55">
            <v>1</v>
          </cell>
        </row>
        <row r="56">
          <cell r="B56">
            <v>1227</v>
          </cell>
          <cell r="C56">
            <v>336</v>
          </cell>
          <cell r="D56">
            <v>0.274</v>
          </cell>
          <cell r="E56">
            <v>952</v>
          </cell>
          <cell r="F56">
            <v>300</v>
          </cell>
          <cell r="G56">
            <v>0.315</v>
          </cell>
          <cell r="H56">
            <v>2392</v>
          </cell>
          <cell r="I56">
            <v>727</v>
          </cell>
          <cell r="J56">
            <v>0.304</v>
          </cell>
        </row>
        <row r="57">
          <cell r="B57">
            <v>1398</v>
          </cell>
          <cell r="C57">
            <v>78</v>
          </cell>
          <cell r="D57">
            <v>0.056</v>
          </cell>
          <cell r="E57">
            <v>279</v>
          </cell>
          <cell r="F57">
            <v>4</v>
          </cell>
          <cell r="G57">
            <v>0.014</v>
          </cell>
          <cell r="H57">
            <v>1873</v>
          </cell>
          <cell r="I57">
            <v>99</v>
          </cell>
          <cell r="J57">
            <v>0.053</v>
          </cell>
        </row>
        <row r="58">
          <cell r="B58">
            <v>8061</v>
          </cell>
          <cell r="C58">
            <v>1804</v>
          </cell>
          <cell r="D58">
            <v>0.224</v>
          </cell>
          <cell r="E58">
            <v>2428</v>
          </cell>
          <cell r="F58">
            <v>153</v>
          </cell>
          <cell r="G58">
            <v>0.063</v>
          </cell>
          <cell r="H58">
            <v>11212</v>
          </cell>
          <cell r="I58">
            <v>2086</v>
          </cell>
          <cell r="J58">
            <v>0.186</v>
          </cell>
          <cell r="K58">
            <v>2</v>
          </cell>
        </row>
        <row r="59">
          <cell r="B59">
            <v>1803</v>
          </cell>
          <cell r="C59">
            <v>255</v>
          </cell>
          <cell r="D59">
            <v>0.141</v>
          </cell>
          <cell r="E59">
            <v>446</v>
          </cell>
          <cell r="F59">
            <v>17</v>
          </cell>
          <cell r="G59">
            <v>0.038</v>
          </cell>
          <cell r="H59">
            <v>2451</v>
          </cell>
          <cell r="I59">
            <v>288</v>
          </cell>
          <cell r="J59">
            <v>0.118</v>
          </cell>
        </row>
        <row r="60">
          <cell r="B60">
            <v>3172</v>
          </cell>
          <cell r="C60">
            <v>1050</v>
          </cell>
          <cell r="D60">
            <v>0.331</v>
          </cell>
          <cell r="E60">
            <v>458</v>
          </cell>
          <cell r="F60">
            <v>41</v>
          </cell>
          <cell r="G60">
            <v>0.09</v>
          </cell>
          <cell r="H60">
            <v>3803</v>
          </cell>
          <cell r="I60">
            <v>1100</v>
          </cell>
          <cell r="J60">
            <v>0.289</v>
          </cell>
        </row>
        <row r="61">
          <cell r="B61">
            <v>10307</v>
          </cell>
          <cell r="C61">
            <v>2874</v>
          </cell>
          <cell r="D61">
            <v>0.279</v>
          </cell>
          <cell r="E61">
            <v>3294</v>
          </cell>
          <cell r="F61">
            <v>963</v>
          </cell>
          <cell r="G61">
            <v>0.292</v>
          </cell>
          <cell r="H61">
            <v>14177</v>
          </cell>
          <cell r="I61">
            <v>4009</v>
          </cell>
          <cell r="J61">
            <v>0.283</v>
          </cell>
          <cell r="K61">
            <v>2</v>
          </cell>
        </row>
        <row r="62">
          <cell r="B62">
            <v>1836</v>
          </cell>
          <cell r="C62">
            <v>179</v>
          </cell>
          <cell r="D62">
            <v>0.097</v>
          </cell>
          <cell r="E62">
            <v>806</v>
          </cell>
          <cell r="F62">
            <v>13</v>
          </cell>
          <cell r="G62">
            <v>0.016</v>
          </cell>
          <cell r="H62">
            <v>2874</v>
          </cell>
          <cell r="I62">
            <v>272</v>
          </cell>
          <cell r="J62">
            <v>0.095</v>
          </cell>
        </row>
        <row r="63">
          <cell r="B63">
            <v>13890</v>
          </cell>
          <cell r="C63">
            <v>3837</v>
          </cell>
          <cell r="D63">
            <v>0.276</v>
          </cell>
          <cell r="E63">
            <v>3132</v>
          </cell>
          <cell r="F63">
            <v>784</v>
          </cell>
          <cell r="G63">
            <v>0.25</v>
          </cell>
          <cell r="H63">
            <v>18006</v>
          </cell>
          <cell r="I63">
            <v>4873</v>
          </cell>
          <cell r="J63">
            <v>0.271</v>
          </cell>
          <cell r="K63">
            <v>2</v>
          </cell>
        </row>
        <row r="64">
          <cell r="B64">
            <v>8516</v>
          </cell>
          <cell r="C64">
            <v>2092</v>
          </cell>
          <cell r="D64">
            <v>0.246</v>
          </cell>
          <cell r="E64">
            <v>2904</v>
          </cell>
          <cell r="F64">
            <v>721</v>
          </cell>
          <cell r="G64">
            <v>0.248</v>
          </cell>
          <cell r="H64">
            <v>12256</v>
          </cell>
          <cell r="I64">
            <v>3104</v>
          </cell>
          <cell r="J64">
            <v>0.253</v>
          </cell>
        </row>
        <row r="65">
          <cell r="B65">
            <v>6956</v>
          </cell>
          <cell r="C65">
            <v>1771</v>
          </cell>
          <cell r="D65">
            <v>0.255</v>
          </cell>
          <cell r="E65">
            <v>2557</v>
          </cell>
          <cell r="F65">
            <v>874</v>
          </cell>
          <cell r="G65">
            <v>0.342</v>
          </cell>
          <cell r="H65">
            <v>9901</v>
          </cell>
          <cell r="I65">
            <v>2743</v>
          </cell>
          <cell r="J65">
            <v>0.277</v>
          </cell>
          <cell r="K65">
            <v>1</v>
          </cell>
        </row>
        <row r="66">
          <cell r="B66">
            <v>4549</v>
          </cell>
          <cell r="C66">
            <v>1384</v>
          </cell>
          <cell r="D66">
            <v>0.304</v>
          </cell>
          <cell r="E66">
            <v>1205</v>
          </cell>
          <cell r="F66">
            <v>237</v>
          </cell>
          <cell r="G66">
            <v>0.197</v>
          </cell>
          <cell r="H66">
            <v>6201</v>
          </cell>
          <cell r="I66">
            <v>1740</v>
          </cell>
          <cell r="J66">
            <v>0.281</v>
          </cell>
          <cell r="K66">
            <v>2</v>
          </cell>
        </row>
        <row r="67">
          <cell r="B67">
            <v>3607</v>
          </cell>
          <cell r="C67">
            <v>445</v>
          </cell>
          <cell r="D67">
            <v>0.123</v>
          </cell>
          <cell r="E67">
            <v>706</v>
          </cell>
          <cell r="F67">
            <v>47</v>
          </cell>
          <cell r="G67">
            <v>0.067</v>
          </cell>
          <cell r="H67">
            <v>4593</v>
          </cell>
          <cell r="I67">
            <v>586</v>
          </cell>
          <cell r="J67">
            <v>0.128</v>
          </cell>
          <cell r="K67">
            <v>1</v>
          </cell>
        </row>
        <row r="68">
          <cell r="B68">
            <v>8721</v>
          </cell>
          <cell r="C68">
            <v>1420</v>
          </cell>
          <cell r="D68">
            <v>0.163</v>
          </cell>
          <cell r="E68">
            <v>1552</v>
          </cell>
          <cell r="F68">
            <v>104</v>
          </cell>
          <cell r="G68">
            <v>0.067</v>
          </cell>
          <cell r="H68">
            <v>11424</v>
          </cell>
          <cell r="I68">
            <v>1649</v>
          </cell>
          <cell r="J68">
            <v>0.144</v>
          </cell>
        </row>
        <row r="69">
          <cell r="B69">
            <v>9216</v>
          </cell>
          <cell r="C69">
            <v>2252</v>
          </cell>
          <cell r="D69">
            <v>0.244</v>
          </cell>
          <cell r="E69">
            <v>3440</v>
          </cell>
          <cell r="F69">
            <v>412</v>
          </cell>
          <cell r="G69">
            <v>0.12</v>
          </cell>
          <cell r="H69">
            <v>15192</v>
          </cell>
          <cell r="I69">
            <v>3477</v>
          </cell>
          <cell r="J69">
            <v>0.229</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13-07"/>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1653</v>
          </cell>
          <cell r="P9">
            <v>114</v>
          </cell>
        </row>
        <row r="10">
          <cell r="J10">
            <v>2043</v>
          </cell>
          <cell r="P10">
            <v>284</v>
          </cell>
        </row>
        <row r="11">
          <cell r="J11">
            <v>783</v>
          </cell>
          <cell r="P11">
            <v>185</v>
          </cell>
        </row>
        <row r="12">
          <cell r="J12">
            <v>3342</v>
          </cell>
          <cell r="P12">
            <v>560</v>
          </cell>
        </row>
        <row r="13">
          <cell r="J13">
            <v>2204</v>
          </cell>
          <cell r="P13">
            <v>368</v>
          </cell>
        </row>
        <row r="14">
          <cell r="J14">
            <v>802</v>
          </cell>
          <cell r="P14">
            <v>215</v>
          </cell>
        </row>
        <row r="15">
          <cell r="J15">
            <v>2125</v>
          </cell>
          <cell r="P15">
            <v>383</v>
          </cell>
        </row>
        <row r="16">
          <cell r="J16">
            <v>332</v>
          </cell>
          <cell r="P16">
            <v>68</v>
          </cell>
        </row>
        <row r="17">
          <cell r="J17">
            <v>1340</v>
          </cell>
          <cell r="P17">
            <v>266</v>
          </cell>
        </row>
        <row r="18">
          <cell r="J18">
            <v>1291</v>
          </cell>
          <cell r="P18">
            <v>328</v>
          </cell>
        </row>
        <row r="19">
          <cell r="J19">
            <v>2695</v>
          </cell>
          <cell r="P19">
            <v>501</v>
          </cell>
        </row>
        <row r="22">
          <cell r="J22">
            <v>1195</v>
          </cell>
          <cell r="P22">
            <v>244</v>
          </cell>
        </row>
        <row r="25">
          <cell r="J25">
            <v>882</v>
          </cell>
          <cell r="P25">
            <v>140</v>
          </cell>
        </row>
        <row r="26">
          <cell r="J26">
            <v>516</v>
          </cell>
          <cell r="P26">
            <v>172</v>
          </cell>
        </row>
        <row r="27">
          <cell r="J27">
            <v>261</v>
          </cell>
          <cell r="P27">
            <v>19</v>
          </cell>
        </row>
        <row r="30">
          <cell r="J30">
            <v>492</v>
          </cell>
          <cell r="P30">
            <v>2</v>
          </cell>
        </row>
        <row r="32">
          <cell r="J32">
            <v>5078</v>
          </cell>
          <cell r="P32">
            <v>369</v>
          </cell>
        </row>
        <row r="33">
          <cell r="J33">
            <v>2731</v>
          </cell>
          <cell r="P33">
            <v>669</v>
          </cell>
        </row>
        <row r="34">
          <cell r="J34">
            <v>2246</v>
          </cell>
          <cell r="P34">
            <v>189</v>
          </cell>
        </row>
        <row r="35">
          <cell r="J35">
            <v>1579</v>
          </cell>
          <cell r="P35">
            <v>310</v>
          </cell>
        </row>
        <row r="36">
          <cell r="J36">
            <v>2325</v>
          </cell>
          <cell r="P36">
            <v>281</v>
          </cell>
        </row>
        <row r="37">
          <cell r="J37">
            <v>7675</v>
          </cell>
          <cell r="P37">
            <v>395</v>
          </cell>
        </row>
        <row r="38">
          <cell r="J38">
            <v>3627</v>
          </cell>
          <cell r="P38">
            <v>725</v>
          </cell>
        </row>
        <row r="39">
          <cell r="J39">
            <v>2618</v>
          </cell>
          <cell r="P39">
            <v>598</v>
          </cell>
        </row>
        <row r="40">
          <cell r="J40">
            <v>1967</v>
          </cell>
          <cell r="P40">
            <v>332</v>
          </cell>
        </row>
        <row r="41">
          <cell r="J41">
            <v>6074</v>
          </cell>
          <cell r="P41">
            <v>1473</v>
          </cell>
        </row>
        <row r="42">
          <cell r="J42">
            <v>156</v>
          </cell>
          <cell r="P42">
            <v>19</v>
          </cell>
        </row>
        <row r="43">
          <cell r="J43">
            <v>4541</v>
          </cell>
          <cell r="P43">
            <v>536</v>
          </cell>
        </row>
        <row r="45">
          <cell r="J45">
            <v>3558</v>
          </cell>
          <cell r="P45">
            <v>309</v>
          </cell>
        </row>
        <row r="46">
          <cell r="J46">
            <v>1170</v>
          </cell>
          <cell r="P46">
            <v>128</v>
          </cell>
        </row>
        <row r="47">
          <cell r="J47">
            <v>192</v>
          </cell>
          <cell r="P47">
            <v>111</v>
          </cell>
        </row>
        <row r="48">
          <cell r="J48">
            <v>6974</v>
          </cell>
          <cell r="P48">
            <v>425</v>
          </cell>
        </row>
        <row r="51">
          <cell r="J51">
            <v>964</v>
          </cell>
          <cell r="P51">
            <v>312</v>
          </cell>
        </row>
        <row r="52">
          <cell r="J52">
            <v>1425</v>
          </cell>
          <cell r="P52">
            <v>435</v>
          </cell>
        </row>
        <row r="53">
          <cell r="J53">
            <v>1645</v>
          </cell>
          <cell r="P53">
            <v>398</v>
          </cell>
        </row>
        <row r="56">
          <cell r="J56">
            <v>2214</v>
          </cell>
          <cell r="P56">
            <v>574</v>
          </cell>
        </row>
        <row r="57">
          <cell r="J57">
            <v>2535</v>
          </cell>
          <cell r="P57">
            <v>39</v>
          </cell>
        </row>
        <row r="58">
          <cell r="J58">
            <v>183</v>
          </cell>
          <cell r="P58">
            <v>57</v>
          </cell>
        </row>
        <row r="59">
          <cell r="J59">
            <v>3488</v>
          </cell>
          <cell r="P59">
            <v>305</v>
          </cell>
        </row>
        <row r="60">
          <cell r="J60">
            <v>1058</v>
          </cell>
          <cell r="P60">
            <v>542</v>
          </cell>
        </row>
        <row r="63">
          <cell r="J63">
            <v>7827</v>
          </cell>
          <cell r="P63">
            <v>1552</v>
          </cell>
        </row>
        <row r="64">
          <cell r="J64">
            <v>850</v>
          </cell>
          <cell r="P64">
            <v>117</v>
          </cell>
        </row>
        <row r="66">
          <cell r="J66">
            <v>1226</v>
          </cell>
          <cell r="P66">
            <v>147</v>
          </cell>
        </row>
        <row r="67">
          <cell r="J67">
            <v>385</v>
          </cell>
          <cell r="P67">
            <v>31</v>
          </cell>
        </row>
        <row r="68">
          <cell r="J68">
            <v>361</v>
          </cell>
          <cell r="P68">
            <v>116</v>
          </cell>
        </row>
        <row r="69">
          <cell r="J69">
            <v>2470</v>
          </cell>
          <cell r="P69">
            <v>285</v>
          </cell>
        </row>
        <row r="72">
          <cell r="J72">
            <v>340</v>
          </cell>
          <cell r="P72">
            <v>99</v>
          </cell>
        </row>
        <row r="73">
          <cell r="J73">
            <v>642</v>
          </cell>
          <cell r="P73">
            <v>91</v>
          </cell>
        </row>
        <row r="74">
          <cell r="J74">
            <v>3684</v>
          </cell>
          <cell r="P74">
            <v>369</v>
          </cell>
        </row>
        <row r="75">
          <cell r="J75">
            <v>873</v>
          </cell>
          <cell r="P75">
            <v>241</v>
          </cell>
        </row>
        <row r="76">
          <cell r="J76">
            <v>3797</v>
          </cell>
          <cell r="P76">
            <v>361</v>
          </cell>
        </row>
        <row r="77">
          <cell r="J77">
            <v>2243</v>
          </cell>
          <cell r="P77">
            <v>325</v>
          </cell>
        </row>
        <row r="78">
          <cell r="J78">
            <v>3824</v>
          </cell>
          <cell r="P78">
            <v>235</v>
          </cell>
        </row>
        <row r="79">
          <cell r="J79">
            <v>765</v>
          </cell>
          <cell r="P79">
            <v>161</v>
          </cell>
        </row>
        <row r="80">
          <cell r="J80">
            <v>224</v>
          </cell>
          <cell r="P80">
            <v>136</v>
          </cell>
        </row>
        <row r="81">
          <cell r="J81">
            <v>2538</v>
          </cell>
          <cell r="P81">
            <v>351</v>
          </cell>
        </row>
        <row r="82">
          <cell r="J82">
            <v>3464</v>
          </cell>
          <cell r="P82">
            <v>432</v>
          </cell>
        </row>
        <row r="84">
          <cell r="M84">
            <v>18339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30"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5" t="s">
        <v>85</v>
      </c>
      <c r="B1" s="1" t="s">
        <v>0</v>
      </c>
      <c r="C1" s="1" t="s">
        <v>1</v>
      </c>
      <c r="D1" s="2" t="s">
        <v>2</v>
      </c>
      <c r="E1" s="3" t="s">
        <v>3</v>
      </c>
      <c r="F1" s="3" t="s">
        <v>4</v>
      </c>
      <c r="G1" s="2" t="s">
        <v>2</v>
      </c>
      <c r="H1" s="4" t="s">
        <v>5</v>
      </c>
      <c r="I1" s="107" t="s">
        <v>6</v>
      </c>
      <c r="J1" s="110" t="s">
        <v>2</v>
      </c>
      <c r="K1" s="121" t="s">
        <v>7</v>
      </c>
      <c r="L1" s="79" t="s">
        <v>8</v>
      </c>
      <c r="M1" s="79" t="s">
        <v>9</v>
      </c>
      <c r="N1" s="79" t="s">
        <v>10</v>
      </c>
      <c r="O1" s="5" t="s">
        <v>11</v>
      </c>
      <c r="P1" s="6" t="s">
        <v>12</v>
      </c>
      <c r="Q1" s="63" t="s">
        <v>13</v>
      </c>
      <c r="R1" s="7" t="s">
        <v>14</v>
      </c>
      <c r="S1" s="64" t="s">
        <v>15</v>
      </c>
      <c r="T1" s="52"/>
    </row>
    <row r="2" spans="1:20" ht="12" customHeight="1">
      <c r="A2" s="9" t="s">
        <v>16</v>
      </c>
      <c r="B2" s="10">
        <f>SUM(B8:B69)</f>
        <v>403003</v>
      </c>
      <c r="C2" s="10">
        <f>SUM(C8:C69)</f>
        <v>106084</v>
      </c>
      <c r="D2" s="56">
        <f>C2/B2</f>
        <v>0.2632337724533068</v>
      </c>
      <c r="E2" s="10">
        <f>SUM(E8:E69)</f>
        <v>175318</v>
      </c>
      <c r="F2" s="10">
        <f>SUM(F8:F69)</f>
        <v>54265</v>
      </c>
      <c r="G2" s="56">
        <f>F2/E2</f>
        <v>0.30952326629325</v>
      </c>
      <c r="H2" s="10">
        <f>SUM(H8:H69)</f>
        <v>639349</v>
      </c>
      <c r="I2" s="92">
        <f>SUM(I8:I69)</f>
        <v>176114</v>
      </c>
      <c r="J2" s="111">
        <f>I2/H2</f>
        <v>0.27545831775759405</v>
      </c>
      <c r="K2" s="122">
        <f>SUM(K8:K67)</f>
        <v>12415</v>
      </c>
      <c r="L2" s="12">
        <f>SUM(L8:L69)</f>
        <v>160260</v>
      </c>
      <c r="M2" s="12">
        <f>SUM(M8:M67)</f>
        <v>18429</v>
      </c>
      <c r="N2" s="12">
        <f>SUM(N8:N69)</f>
        <v>141831</v>
      </c>
      <c r="O2" s="12">
        <f>SUM(O8:O69)</f>
        <v>31578</v>
      </c>
      <c r="P2" s="12">
        <f>SUM(P8:P67)</f>
        <v>44613</v>
      </c>
      <c r="Q2" s="67">
        <f>SUM(Q8:Q67)</f>
        <v>7</v>
      </c>
      <c r="R2" s="67">
        <f>SUM(R8:R67)</f>
        <v>0</v>
      </c>
      <c r="S2" s="25">
        <f>S36</f>
        <v>39295</v>
      </c>
      <c r="T2" s="52"/>
    </row>
    <row r="3" spans="1:20" ht="12" customHeight="1">
      <c r="A3" s="9" t="s">
        <v>17</v>
      </c>
      <c r="B3" s="10">
        <v>401748</v>
      </c>
      <c r="C3" s="10">
        <v>106221</v>
      </c>
      <c r="D3" s="56">
        <v>0.26439708473968754</v>
      </c>
      <c r="E3" s="10">
        <v>174755</v>
      </c>
      <c r="F3" s="10">
        <v>54557</v>
      </c>
      <c r="G3" s="56">
        <v>0.3121913536093388</v>
      </c>
      <c r="H3" s="10">
        <v>634127</v>
      </c>
      <c r="I3" s="92">
        <v>176486</v>
      </c>
      <c r="J3" s="111">
        <v>0.2783133347105548</v>
      </c>
      <c r="K3" s="122">
        <v>11984</v>
      </c>
      <c r="L3" s="12">
        <v>158923</v>
      </c>
      <c r="M3" s="12">
        <v>17475</v>
      </c>
      <c r="N3" s="12">
        <v>141448</v>
      </c>
      <c r="O3" s="12">
        <v>25274</v>
      </c>
      <c r="P3" s="12">
        <v>44745</v>
      </c>
      <c r="Q3" s="16">
        <v>1</v>
      </c>
      <c r="R3" s="13">
        <v>0</v>
      </c>
      <c r="S3" s="25">
        <v>39287</v>
      </c>
      <c r="T3" s="52"/>
    </row>
    <row r="4" spans="1:20" s="21" customFormat="1" ht="12" customHeight="1">
      <c r="A4" s="15" t="s">
        <v>18</v>
      </c>
      <c r="B4" s="19">
        <f aca="true" t="shared" si="0" ref="B4:Q4">B2-B3</f>
        <v>1255</v>
      </c>
      <c r="C4" s="19">
        <f t="shared" si="0"/>
        <v>-137</v>
      </c>
      <c r="D4" s="57">
        <f t="shared" si="0"/>
        <v>-0.0011633122863807244</v>
      </c>
      <c r="E4" s="19">
        <f t="shared" si="0"/>
        <v>563</v>
      </c>
      <c r="F4" s="19">
        <f t="shared" si="0"/>
        <v>-292</v>
      </c>
      <c r="G4" s="57">
        <f t="shared" si="0"/>
        <v>-0.0026680873160888074</v>
      </c>
      <c r="H4" s="19">
        <f t="shared" si="0"/>
        <v>5222</v>
      </c>
      <c r="I4" s="108">
        <f t="shared" si="0"/>
        <v>-372</v>
      </c>
      <c r="J4" s="112">
        <f t="shared" si="0"/>
        <v>-0.002855016952960754</v>
      </c>
      <c r="K4" s="123">
        <f t="shared" si="0"/>
        <v>431</v>
      </c>
      <c r="L4" s="17">
        <f t="shared" si="0"/>
        <v>1337</v>
      </c>
      <c r="M4" s="17">
        <f t="shared" si="0"/>
        <v>954</v>
      </c>
      <c r="N4" s="17">
        <f t="shared" si="0"/>
        <v>383</v>
      </c>
      <c r="O4" s="17">
        <f t="shared" si="0"/>
        <v>6304</v>
      </c>
      <c r="P4" s="77">
        <f t="shared" si="0"/>
        <v>-132</v>
      </c>
      <c r="Q4" s="16">
        <f t="shared" si="0"/>
        <v>6</v>
      </c>
      <c r="R4" s="20">
        <f>+R2-R3</f>
        <v>0</v>
      </c>
      <c r="S4" s="14"/>
      <c r="T4" s="75"/>
    </row>
    <row r="5" spans="1:20" s="23" customFormat="1" ht="12" customHeight="1">
      <c r="A5" s="22" t="s">
        <v>19</v>
      </c>
      <c r="B5" s="60">
        <f>B4/B3</f>
        <v>0.0031238487808277825</v>
      </c>
      <c r="C5" s="60">
        <f>C4/C3</f>
        <v>-0.0012897637943532823</v>
      </c>
      <c r="D5" s="57"/>
      <c r="E5" s="60">
        <f>E4/E3</f>
        <v>0.0032216531715830734</v>
      </c>
      <c r="F5" s="60">
        <f>F4/F3</f>
        <v>-0.005352200450904558</v>
      </c>
      <c r="G5" s="57"/>
      <c r="H5" s="60">
        <f>H4/H3</f>
        <v>0.008234943473468249</v>
      </c>
      <c r="I5" s="109">
        <f>I4/I3</f>
        <v>-0.0021078159174098797</v>
      </c>
      <c r="J5" s="112"/>
      <c r="K5" s="131">
        <f aca="true" t="shared" si="1" ref="K5:P5">K4/K3</f>
        <v>0.03596461949265688</v>
      </c>
      <c r="L5" s="59">
        <f t="shared" si="1"/>
        <v>0.00841287919306834</v>
      </c>
      <c r="M5" s="61">
        <f t="shared" si="1"/>
        <v>0.05459227467811159</v>
      </c>
      <c r="N5" s="61">
        <f t="shared" si="1"/>
        <v>0.0027077088399977377</v>
      </c>
      <c r="O5" s="59">
        <f t="shared" si="1"/>
        <v>0.24942628788478277</v>
      </c>
      <c r="P5" s="78">
        <f t="shared" si="1"/>
        <v>-0.0029500502849480388</v>
      </c>
      <c r="Q5" s="62">
        <v>0</v>
      </c>
      <c r="R5" s="18"/>
      <c r="S5" s="74"/>
      <c r="T5" s="76"/>
    </row>
    <row r="6" spans="1:19" ht="12" customHeight="1">
      <c r="A6" s="86" t="s">
        <v>20</v>
      </c>
      <c r="B6" s="10">
        <v>392038</v>
      </c>
      <c r="C6" s="10">
        <v>93922</v>
      </c>
      <c r="D6" s="56">
        <v>0.23957371479295375</v>
      </c>
      <c r="E6" s="10">
        <v>163617</v>
      </c>
      <c r="F6" s="10">
        <v>47284</v>
      </c>
      <c r="G6" s="56">
        <v>0.2889919751615052</v>
      </c>
      <c r="H6" s="10">
        <v>604023</v>
      </c>
      <c r="I6" s="10">
        <v>151620</v>
      </c>
      <c r="J6" s="56">
        <v>0.25101693147446374</v>
      </c>
      <c r="K6" s="122">
        <v>4263</v>
      </c>
      <c r="L6" s="12">
        <v>151817</v>
      </c>
      <c r="M6" s="12">
        <v>18780</v>
      </c>
      <c r="N6" s="12">
        <v>133037</v>
      </c>
      <c r="O6" s="12">
        <v>17965</v>
      </c>
      <c r="P6" s="12">
        <v>87026</v>
      </c>
      <c r="Q6" s="67">
        <v>119</v>
      </c>
      <c r="R6" s="13">
        <v>0</v>
      </c>
      <c r="S6" s="58">
        <v>38923</v>
      </c>
    </row>
    <row r="7" spans="1:19" s="21" customFormat="1" ht="15.75" customHeight="1">
      <c r="A7" s="9" t="s">
        <v>21</v>
      </c>
      <c r="B7" s="10"/>
      <c r="C7" s="10"/>
      <c r="D7" s="11"/>
      <c r="E7" s="10"/>
      <c r="F7" s="10"/>
      <c r="G7" s="91"/>
      <c r="H7" s="92"/>
      <c r="I7" s="92"/>
      <c r="J7" s="101"/>
      <c r="K7" s="122"/>
      <c r="L7" s="80"/>
      <c r="M7" s="80"/>
      <c r="N7" s="80"/>
      <c r="O7" s="10"/>
      <c r="P7" s="24"/>
      <c r="Q7" s="10"/>
      <c r="R7" s="13"/>
      <c r="S7" s="25"/>
    </row>
    <row r="8" spans="1:19" ht="15.75" customHeight="1">
      <c r="A8" s="26" t="s">
        <v>22</v>
      </c>
      <c r="B8" s="27">
        <f>'[2].CSV]EXPORT[6]'!B9</f>
        <v>5757</v>
      </c>
      <c r="C8" s="27">
        <f>'[2].CSV]EXPORT[6]'!C9</f>
        <v>1437</v>
      </c>
      <c r="D8" s="88">
        <f>'[2].CSV]EXPORT[6]'!D9</f>
        <v>0.25</v>
      </c>
      <c r="E8" s="90">
        <f>'[2].CSV]EXPORT[6]'!E9</f>
        <v>1870</v>
      </c>
      <c r="F8" s="27">
        <f>'[2].CSV]EXPORT[6]'!F9</f>
        <v>505</v>
      </c>
      <c r="G8" s="88">
        <f>'[2].CSV]EXPORT[6]'!G9</f>
        <v>0.27</v>
      </c>
      <c r="H8" s="90">
        <f>'[2].CSV]EXPORT[6]'!H9</f>
        <v>8453</v>
      </c>
      <c r="I8" s="90">
        <f>'[2].CSV]EXPORT[6]'!I9</f>
        <v>2163</v>
      </c>
      <c r="J8" s="102">
        <f>'[2].CSV]EXPORT[6]'!J9</f>
        <v>0.256</v>
      </c>
      <c r="K8" s="124">
        <f>'[1]Report'!C5</f>
        <v>244</v>
      </c>
      <c r="L8" s="27">
        <f>SUM(M8:N8)</f>
        <v>1767</v>
      </c>
      <c r="M8" s="116">
        <f>'[3]08-13-07'!P9</f>
        <v>114</v>
      </c>
      <c r="N8" s="116">
        <f>'[3]08-13-07'!J9</f>
        <v>1653</v>
      </c>
      <c r="O8" s="27">
        <f>'[2].CSV]EXPORT[6]'!K9</f>
        <v>4</v>
      </c>
      <c r="P8" s="28"/>
      <c r="Q8" s="27"/>
      <c r="R8" s="29"/>
      <c r="S8" s="30"/>
    </row>
    <row r="9" spans="1:19" ht="15.75" customHeight="1">
      <c r="A9" s="26" t="s">
        <v>23</v>
      </c>
      <c r="B9" s="27">
        <f>'[2].CSV]EXPORT[6]'!B11</f>
        <v>4391</v>
      </c>
      <c r="C9" s="27">
        <f>'[2].CSV]EXPORT[6]'!C11</f>
        <v>1183</v>
      </c>
      <c r="D9" s="88">
        <f>'[2].CSV]EXPORT[6]'!D11</f>
        <v>0.269</v>
      </c>
      <c r="E9" s="90">
        <f>'[2].CSV]EXPORT[6]'!E11</f>
        <v>2208</v>
      </c>
      <c r="F9" s="27">
        <f>'[2].CSV]EXPORT[6]'!F11</f>
        <v>574</v>
      </c>
      <c r="G9" s="88">
        <f>'[2].CSV]EXPORT[6]'!G11</f>
        <v>0.26</v>
      </c>
      <c r="H9" s="90">
        <f>'[2].CSV]EXPORT[6]'!H11</f>
        <v>7028</v>
      </c>
      <c r="I9" s="90">
        <f>'[2].CSV]EXPORT[6]'!I11</f>
        <v>1900</v>
      </c>
      <c r="J9" s="102">
        <f>'[2].CSV]EXPORT[6]'!J11</f>
        <v>0.27</v>
      </c>
      <c r="K9" s="124">
        <f>'[1]Report'!C6</f>
        <v>10</v>
      </c>
      <c r="L9" s="27">
        <f aca="true" t="shared" si="2" ref="L9:L22">SUM(M9:N9)</f>
        <v>2327</v>
      </c>
      <c r="M9" s="116">
        <f>'[3]08-13-07'!P10</f>
        <v>284</v>
      </c>
      <c r="N9" s="116">
        <f>'[3]08-13-07'!J10</f>
        <v>2043</v>
      </c>
      <c r="O9" s="27">
        <f>'[2].CSV]EXPORT[6]'!K11</f>
        <v>15</v>
      </c>
      <c r="P9" s="28"/>
      <c r="Q9" s="27"/>
      <c r="R9" s="29"/>
      <c r="S9" s="30"/>
    </row>
    <row r="10" spans="1:19" ht="15.75" customHeight="1">
      <c r="A10" s="26" t="s">
        <v>24</v>
      </c>
      <c r="B10" s="27">
        <f>'[2].CSV]EXPORT[6]'!B12</f>
        <v>5496</v>
      </c>
      <c r="C10" s="27">
        <f>'[2].CSV]EXPORT[6]'!C12</f>
        <v>1804</v>
      </c>
      <c r="D10" s="88">
        <f>'[2].CSV]EXPORT[6]'!D12</f>
        <v>0.328</v>
      </c>
      <c r="E10" s="90">
        <f>'[2].CSV]EXPORT[6]'!E12</f>
        <v>1649</v>
      </c>
      <c r="F10" s="27">
        <f>'[2].CSV]EXPORT[6]'!F12</f>
        <v>355</v>
      </c>
      <c r="G10" s="88">
        <f>'[2].CSV]EXPORT[6]'!G12</f>
        <v>0.215</v>
      </c>
      <c r="H10" s="90">
        <f>'[2].CSV]EXPORT[6]'!H12</f>
        <v>7506</v>
      </c>
      <c r="I10" s="90">
        <f>'[2].CSV]EXPORT[6]'!I12</f>
        <v>2225</v>
      </c>
      <c r="J10" s="102">
        <f>'[2].CSV]EXPORT[6]'!J12</f>
        <v>0.296</v>
      </c>
      <c r="K10" s="124">
        <f>'[1]Report'!C7</f>
        <v>128</v>
      </c>
      <c r="L10" s="27">
        <f t="shared" si="2"/>
        <v>968</v>
      </c>
      <c r="M10" s="116">
        <f>'[3]08-13-07'!P11</f>
        <v>185</v>
      </c>
      <c r="N10" s="116">
        <f>'[3]08-13-07'!J11</f>
        <v>783</v>
      </c>
      <c r="O10" s="27">
        <f>'[2].CSV]EXPORT[6]'!K12</f>
        <v>14</v>
      </c>
      <c r="P10" s="31">
        <v>14085</v>
      </c>
      <c r="Q10" s="27"/>
      <c r="R10" s="29"/>
      <c r="S10" s="30"/>
    </row>
    <row r="11" spans="1:19" ht="15.75" customHeight="1">
      <c r="A11" s="26" t="s">
        <v>25</v>
      </c>
      <c r="B11" s="27">
        <f>'[2].CSV]EXPORT[6]'!B13</f>
        <v>14231</v>
      </c>
      <c r="C11" s="27">
        <f>'[2].CSV]EXPORT[6]'!C13</f>
        <v>4891</v>
      </c>
      <c r="D11" s="88">
        <f>'[2].CSV]EXPORT[6]'!D13</f>
        <v>0.344</v>
      </c>
      <c r="E11" s="90">
        <f>'[2].CSV]EXPORT[6]'!E13</f>
        <v>4348</v>
      </c>
      <c r="F11" s="27">
        <f>'[2].CSV]EXPORT[6]'!F13</f>
        <v>1087</v>
      </c>
      <c r="G11" s="88">
        <f>'[2].CSV]EXPORT[6]'!G13</f>
        <v>0.25</v>
      </c>
      <c r="H11" s="90">
        <f>'[2].CSV]EXPORT[6]'!H13</f>
        <v>19364</v>
      </c>
      <c r="I11" s="90">
        <f>'[2].CSV]EXPORT[6]'!I13</f>
        <v>6191</v>
      </c>
      <c r="J11" s="102">
        <f>'[2].CSV]EXPORT[6]'!J13</f>
        <v>0.32</v>
      </c>
      <c r="K11" s="124">
        <f>'[1]Report'!C8</f>
        <v>66</v>
      </c>
      <c r="L11" s="27">
        <f t="shared" si="2"/>
        <v>3902</v>
      </c>
      <c r="M11" s="116">
        <f>'[3]08-13-07'!P12</f>
        <v>560</v>
      </c>
      <c r="N11" s="116">
        <f>'[3]08-13-07'!J12</f>
        <v>3342</v>
      </c>
      <c r="O11" s="27">
        <f>'[2].CSV]EXPORT[6]'!K13</f>
        <v>5</v>
      </c>
      <c r="P11" s="31"/>
      <c r="Q11" s="27">
        <v>6</v>
      </c>
      <c r="R11" s="29"/>
      <c r="S11" s="30"/>
    </row>
    <row r="12" spans="1:19" ht="15.75" customHeight="1">
      <c r="A12" s="26" t="s">
        <v>26</v>
      </c>
      <c r="B12" s="27">
        <f>'[2].CSV]EXPORT[6]'!B14</f>
        <v>13335</v>
      </c>
      <c r="C12" s="27">
        <f>'[2].CSV]EXPORT[6]'!C14</f>
        <v>5366</v>
      </c>
      <c r="D12" s="88">
        <f>'[2].CSV]EXPORT[6]'!D14</f>
        <v>0.402</v>
      </c>
      <c r="E12" s="90">
        <f>'[2].CSV]EXPORT[6]'!E14</f>
        <v>5888</v>
      </c>
      <c r="F12" s="27">
        <f>'[2].CSV]EXPORT[6]'!F14</f>
        <v>2958</v>
      </c>
      <c r="G12" s="88">
        <f>'[2].CSV]EXPORT[6]'!G14</f>
        <v>0.502</v>
      </c>
      <c r="H12" s="90">
        <f>'[2].CSV]EXPORT[6]'!H14</f>
        <v>20254</v>
      </c>
      <c r="I12" s="90">
        <f>'[2].CSV]EXPORT[6]'!I14</f>
        <v>8810</v>
      </c>
      <c r="J12" s="102">
        <f>'[2].CSV]EXPORT[6]'!J14</f>
        <v>0.435</v>
      </c>
      <c r="K12" s="124">
        <f>'[1]Report'!C9</f>
        <v>37</v>
      </c>
      <c r="L12" s="27">
        <f t="shared" si="2"/>
        <v>2572</v>
      </c>
      <c r="M12" s="116">
        <f>'[3]08-13-07'!P13</f>
        <v>368</v>
      </c>
      <c r="N12" s="116">
        <f>'[3]08-13-07'!J13</f>
        <v>2204</v>
      </c>
      <c r="O12" s="27">
        <f>'[2].CSV]EXPORT[6]'!K14</f>
        <v>3</v>
      </c>
      <c r="P12" s="28"/>
      <c r="Q12" s="27"/>
      <c r="R12" s="29"/>
      <c r="S12" s="30"/>
    </row>
    <row r="13" spans="1:19" ht="15.75" customHeight="1">
      <c r="A13" s="26" t="s">
        <v>27</v>
      </c>
      <c r="B13" s="27">
        <f>'[2].CSV]EXPORT[6]'!B15</f>
        <v>2417</v>
      </c>
      <c r="C13" s="27">
        <f>'[2].CSV]EXPORT[6]'!C15</f>
        <v>567</v>
      </c>
      <c r="D13" s="88">
        <f>'[2].CSV]EXPORT[6]'!D15</f>
        <v>0.235</v>
      </c>
      <c r="E13" s="90">
        <f>'[2].CSV]EXPORT[6]'!E15</f>
        <v>1271</v>
      </c>
      <c r="F13" s="27">
        <f>'[2].CSV]EXPORT[6]'!F15</f>
        <v>410</v>
      </c>
      <c r="G13" s="88">
        <f>'[2].CSV]EXPORT[6]'!G15</f>
        <v>0.323</v>
      </c>
      <c r="H13" s="90">
        <f>'[2].CSV]EXPORT[6]'!H15</f>
        <v>4173</v>
      </c>
      <c r="I13" s="90">
        <f>'[2].CSV]EXPORT[6]'!I15</f>
        <v>1126</v>
      </c>
      <c r="J13" s="102">
        <f>'[2].CSV]EXPORT[6]'!J15</f>
        <v>0.27</v>
      </c>
      <c r="K13" s="124">
        <f>'[1]Report'!C10</f>
        <v>16</v>
      </c>
      <c r="L13" s="27">
        <f t="shared" si="2"/>
        <v>1017</v>
      </c>
      <c r="M13" s="116">
        <f>'[3]08-13-07'!P14</f>
        <v>215</v>
      </c>
      <c r="N13" s="116">
        <f>'[3]08-13-07'!J14</f>
        <v>802</v>
      </c>
      <c r="O13" s="27">
        <f>'[2].CSV]EXPORT[6]'!K15</f>
        <v>0</v>
      </c>
      <c r="P13" s="28"/>
      <c r="Q13" s="27"/>
      <c r="R13" s="29"/>
      <c r="S13" s="30"/>
    </row>
    <row r="14" spans="1:19" ht="15.75" customHeight="1">
      <c r="A14" s="26" t="s">
        <v>28</v>
      </c>
      <c r="B14" s="27">
        <f>'[2].CSV]EXPORT[6]'!B16</f>
        <v>9080</v>
      </c>
      <c r="C14" s="27">
        <f>'[2].CSV]EXPORT[6]'!C16</f>
        <v>2980</v>
      </c>
      <c r="D14" s="88">
        <f>'[2].CSV]EXPORT[6]'!D16</f>
        <v>0.328</v>
      </c>
      <c r="E14" s="90">
        <f>'[2].CSV]EXPORT[6]'!E16</f>
        <v>2583</v>
      </c>
      <c r="F14" s="27">
        <f>'[2].CSV]EXPORT[6]'!F16</f>
        <v>255</v>
      </c>
      <c r="G14" s="88">
        <f>'[2].CSV]EXPORT[6]'!G16</f>
        <v>0.099</v>
      </c>
      <c r="H14" s="90">
        <f>'[2].CSV]EXPORT[6]'!H16</f>
        <v>12092</v>
      </c>
      <c r="I14" s="90">
        <f>'[2].CSV]EXPORT[6]'!I16</f>
        <v>3312</v>
      </c>
      <c r="J14" s="102">
        <f>'[2].CSV]EXPORT[6]'!J16</f>
        <v>0.274</v>
      </c>
      <c r="K14" s="124">
        <f>'[1]Report'!C11</f>
        <v>9</v>
      </c>
      <c r="L14" s="27">
        <f t="shared" si="2"/>
        <v>2508</v>
      </c>
      <c r="M14" s="116">
        <f>'[3]08-13-07'!P15</f>
        <v>383</v>
      </c>
      <c r="N14" s="116">
        <f>'[3]08-13-07'!J15</f>
        <v>2125</v>
      </c>
      <c r="O14" s="27">
        <f>'[2].CSV]EXPORT[6]'!K16</f>
        <v>1</v>
      </c>
      <c r="P14" s="28"/>
      <c r="Q14" s="27"/>
      <c r="R14" s="29"/>
      <c r="S14" s="30"/>
    </row>
    <row r="15" spans="1:19" ht="15.75" customHeight="1">
      <c r="A15" s="26" t="s">
        <v>29</v>
      </c>
      <c r="B15" s="27">
        <f>'[2].CSV]EXPORT[6]'!B17</f>
        <v>1515</v>
      </c>
      <c r="C15" s="27">
        <f>'[2].CSV]EXPORT[6]'!C17</f>
        <v>417</v>
      </c>
      <c r="D15" s="88">
        <f>'[2].CSV]EXPORT[6]'!D17</f>
        <v>0.275</v>
      </c>
      <c r="E15" s="90">
        <f>'[2].CSV]EXPORT[6]'!E17</f>
        <v>378</v>
      </c>
      <c r="F15" s="27">
        <f>'[2].CSV]EXPORT[6]'!F17</f>
        <v>23</v>
      </c>
      <c r="G15" s="88">
        <f>'[2].CSV]EXPORT[6]'!G17</f>
        <v>0.061</v>
      </c>
      <c r="H15" s="90">
        <f>'[2].CSV]EXPORT[6]'!H17</f>
        <v>2068</v>
      </c>
      <c r="I15" s="90">
        <f>'[2].CSV]EXPORT[6]'!I17</f>
        <v>452</v>
      </c>
      <c r="J15" s="102">
        <f>'[2].CSV]EXPORT[6]'!J17</f>
        <v>0.219</v>
      </c>
      <c r="K15" s="124">
        <f>'[1]Report'!C12</f>
        <v>11</v>
      </c>
      <c r="L15" s="27">
        <f t="shared" si="2"/>
        <v>400</v>
      </c>
      <c r="M15" s="116">
        <f>'[3]08-13-07'!P16</f>
        <v>68</v>
      </c>
      <c r="N15" s="116">
        <f>'[3]08-13-07'!J16</f>
        <v>332</v>
      </c>
      <c r="O15" s="27">
        <f>'[2].CSV]EXPORT[6]'!K17</f>
        <v>0</v>
      </c>
      <c r="P15" s="28"/>
      <c r="Q15" s="27">
        <v>0</v>
      </c>
      <c r="R15" s="29"/>
      <c r="S15" s="30"/>
    </row>
    <row r="16" spans="1:19" ht="15.75" customHeight="1">
      <c r="A16" s="26" t="s">
        <v>30</v>
      </c>
      <c r="B16" s="27">
        <f>'[2].CSV]EXPORT[6]'!B18</f>
        <v>9700</v>
      </c>
      <c r="C16" s="27">
        <f>'[2].CSV]EXPORT[6]'!C18</f>
        <v>3653</v>
      </c>
      <c r="D16" s="88">
        <f>'[2].CSV]EXPORT[6]'!D18</f>
        <v>0.377</v>
      </c>
      <c r="E16" s="90">
        <f>'[2].CSV]EXPORT[6]'!E18</f>
        <v>6208</v>
      </c>
      <c r="F16" s="27">
        <f>'[2].CSV]EXPORT[6]'!F18</f>
        <v>2507</v>
      </c>
      <c r="G16" s="88">
        <f>'[2].CSV]EXPORT[6]'!G18</f>
        <v>0.404</v>
      </c>
      <c r="H16" s="90">
        <f>'[2].CSV]EXPORT[6]'!H18</f>
        <v>16553</v>
      </c>
      <c r="I16" s="90">
        <f>'[2].CSV]EXPORT[6]'!I18</f>
        <v>6428</v>
      </c>
      <c r="J16" s="102">
        <f>'[2].CSV]EXPORT[6]'!J18</f>
        <v>0.388</v>
      </c>
      <c r="K16" s="124">
        <f>'[1]Report'!C13</f>
        <v>26</v>
      </c>
      <c r="L16" s="27">
        <f t="shared" si="2"/>
        <v>1606</v>
      </c>
      <c r="M16" s="116">
        <f>'[3]08-13-07'!P17</f>
        <v>266</v>
      </c>
      <c r="N16" s="116">
        <f>'[3]08-13-07'!J17</f>
        <v>1340</v>
      </c>
      <c r="O16" s="27">
        <f>'[2].CSV]EXPORT[6]'!K18</f>
        <v>10</v>
      </c>
      <c r="P16" s="28"/>
      <c r="Q16" s="27"/>
      <c r="R16" s="29"/>
      <c r="S16" s="30"/>
    </row>
    <row r="17" spans="1:19" ht="15.75" customHeight="1">
      <c r="A17" s="26" t="s">
        <v>31</v>
      </c>
      <c r="B17" s="27">
        <f>'[2].CSV]EXPORT[6]'!B19</f>
        <v>4096</v>
      </c>
      <c r="C17" s="27">
        <f>'[2].CSV]EXPORT[6]'!C19</f>
        <v>1329</v>
      </c>
      <c r="D17" s="88">
        <f>'[2].CSV]EXPORT[6]'!D19</f>
        <v>0.324</v>
      </c>
      <c r="E17" s="90">
        <f>'[2].CSV]EXPORT[6]'!E19</f>
        <v>912</v>
      </c>
      <c r="F17" s="27">
        <f>'[2].CSV]EXPORT[6]'!F19</f>
        <v>213</v>
      </c>
      <c r="G17" s="88">
        <f>'[2].CSV]EXPORT[6]'!G19</f>
        <v>0.234</v>
      </c>
      <c r="H17" s="90">
        <f>'[2].CSV]EXPORT[6]'!H19</f>
        <v>5180</v>
      </c>
      <c r="I17" s="90">
        <f>'[2].CSV]EXPORT[6]'!I19</f>
        <v>1617</v>
      </c>
      <c r="J17" s="102">
        <f>'[2].CSV]EXPORT[6]'!J19</f>
        <v>0.312</v>
      </c>
      <c r="K17" s="124">
        <f>'[1]Report'!C14</f>
        <v>28</v>
      </c>
      <c r="L17" s="27">
        <f t="shared" si="2"/>
        <v>1619</v>
      </c>
      <c r="M17" s="116">
        <f>'[3]08-13-07'!P18</f>
        <v>328</v>
      </c>
      <c r="N17" s="116">
        <f>'[3]08-13-07'!J18</f>
        <v>1291</v>
      </c>
      <c r="O17" s="27">
        <f>'[2].CSV]EXPORT[6]'!K19</f>
        <v>1</v>
      </c>
      <c r="P17" s="28"/>
      <c r="Q17" s="27"/>
      <c r="R17" s="29"/>
      <c r="S17" s="30"/>
    </row>
    <row r="18" spans="1:19" ht="15.75" customHeight="1">
      <c r="A18" s="26" t="s">
        <v>32</v>
      </c>
      <c r="B18" s="27">
        <f>'[2].CSV]EXPORT[6]'!B20</f>
        <v>7239</v>
      </c>
      <c r="C18" s="27">
        <f>'[2].CSV]EXPORT[6]'!C20</f>
        <v>1083</v>
      </c>
      <c r="D18" s="88">
        <f>'[2].CSV]EXPORT[6]'!D20</f>
        <v>0.15</v>
      </c>
      <c r="E18" s="90">
        <f>'[2].CSV]EXPORT[6]'!E20</f>
        <v>15294</v>
      </c>
      <c r="F18" s="27">
        <f>'[2].CSV]EXPORT[6]'!F20</f>
        <v>9063</v>
      </c>
      <c r="G18" s="88">
        <f>'[2].CSV]EXPORT[6]'!G20</f>
        <v>0.593</v>
      </c>
      <c r="H18" s="90">
        <f>'[2].CSV]EXPORT[6]'!H20</f>
        <v>28237</v>
      </c>
      <c r="I18" s="90">
        <f>'[2].CSV]EXPORT[6]'!I20</f>
        <v>11199</v>
      </c>
      <c r="J18" s="102">
        <f>'[2].CSV]EXPORT[6]'!J20</f>
        <v>0.397</v>
      </c>
      <c r="K18" s="124">
        <f>'[1]Report'!C15</f>
        <v>97</v>
      </c>
      <c r="L18" s="27">
        <f t="shared" si="2"/>
        <v>3196</v>
      </c>
      <c r="M18" s="116">
        <f>'[3]08-13-07'!P19</f>
        <v>501</v>
      </c>
      <c r="N18" s="116">
        <f>'[3]08-13-07'!J19</f>
        <v>2695</v>
      </c>
      <c r="O18" s="27">
        <f>'[2].CSV]EXPORT[6]'!K20</f>
        <v>7163</v>
      </c>
      <c r="P18" s="28"/>
      <c r="Q18" s="27"/>
      <c r="R18" s="29"/>
      <c r="S18" s="30"/>
    </row>
    <row r="19" spans="1:19" ht="15.75" customHeight="1">
      <c r="A19" s="26" t="s">
        <v>33</v>
      </c>
      <c r="B19" s="27">
        <f>'[2].CSV]EXPORT[6]'!B21</f>
        <v>6235</v>
      </c>
      <c r="C19" s="27">
        <f>'[2].CSV]EXPORT[6]'!C21</f>
        <v>2480</v>
      </c>
      <c r="D19" s="88">
        <f>'[2].CSV]EXPORT[6]'!D21</f>
        <v>0.398</v>
      </c>
      <c r="E19" s="90">
        <f>'[2].CSV]EXPORT[6]'!E21</f>
        <v>2940</v>
      </c>
      <c r="F19" s="27">
        <f>'[2].CSV]EXPORT[6]'!F21</f>
        <v>724</v>
      </c>
      <c r="G19" s="88">
        <f>'[2].CSV]EXPORT[6]'!G21</f>
        <v>0.246</v>
      </c>
      <c r="H19" s="90">
        <f>'[2].CSV]EXPORT[6]'!H21</f>
        <v>9584</v>
      </c>
      <c r="I19" s="90">
        <f>'[2].CSV]EXPORT[6]'!I21</f>
        <v>3334</v>
      </c>
      <c r="J19" s="102">
        <f>'[2].CSV]EXPORT[6]'!J21</f>
        <v>0.348</v>
      </c>
      <c r="K19" s="124">
        <f>'[1]Report'!C16</f>
        <v>380</v>
      </c>
      <c r="L19" s="27">
        <f t="shared" si="2"/>
        <v>1439</v>
      </c>
      <c r="M19" s="116">
        <f>'[3]08-13-07'!P22</f>
        <v>244</v>
      </c>
      <c r="N19" s="116">
        <f>'[3]08-13-07'!J22</f>
        <v>1195</v>
      </c>
      <c r="O19" s="27">
        <f>'[2].CSV]EXPORT[6]'!K21</f>
        <v>23</v>
      </c>
      <c r="P19" s="28"/>
      <c r="Q19" s="27"/>
      <c r="R19" s="29"/>
      <c r="S19" s="30"/>
    </row>
    <row r="20" spans="1:19" ht="15.75" customHeight="1">
      <c r="A20" s="26" t="s">
        <v>34</v>
      </c>
      <c r="B20" s="27">
        <f>'[2].CSV]EXPORT[6]'!B22</f>
        <v>1298</v>
      </c>
      <c r="C20" s="27">
        <f>'[2].CSV]EXPORT[6]'!C22</f>
        <v>79</v>
      </c>
      <c r="D20" s="88">
        <f>'[2].CSV]EXPORT[6]'!D22</f>
        <v>0.061</v>
      </c>
      <c r="E20" s="90">
        <f>'[2].CSV]EXPORT[6]'!E22</f>
        <v>246</v>
      </c>
      <c r="F20" s="27">
        <f>'[2].CSV]EXPORT[6]'!F22</f>
        <v>9</v>
      </c>
      <c r="G20" s="88">
        <f>'[2].CSV]EXPORT[6]'!G22</f>
        <v>0.037</v>
      </c>
      <c r="H20" s="90">
        <f>'[2].CSV]EXPORT[6]'!H22</f>
        <v>1803</v>
      </c>
      <c r="I20" s="90">
        <f>'[2].CSV]EXPORT[6]'!I22</f>
        <v>141</v>
      </c>
      <c r="J20" s="102">
        <f>'[2].CSV]EXPORT[6]'!J22</f>
        <v>0.078</v>
      </c>
      <c r="K20" s="124">
        <f>'[1]Report'!C17</f>
        <v>10</v>
      </c>
      <c r="L20" s="27">
        <f t="shared" si="2"/>
        <v>1022</v>
      </c>
      <c r="M20" s="116">
        <f>'[3]08-13-07'!P25</f>
        <v>140</v>
      </c>
      <c r="N20" s="116">
        <f>'[3]08-13-07'!J25</f>
        <v>882</v>
      </c>
      <c r="O20" s="27">
        <f>'[2].CSV]EXPORT[6]'!K22</f>
        <v>2</v>
      </c>
      <c r="P20" s="28"/>
      <c r="Q20" s="27"/>
      <c r="R20" s="29"/>
      <c r="S20" s="30"/>
    </row>
    <row r="21" spans="1:19" ht="15.75" customHeight="1">
      <c r="A21" s="26" t="s">
        <v>35</v>
      </c>
      <c r="B21" s="27">
        <f>'[2].CSV]EXPORT[6]'!B23</f>
        <v>2440</v>
      </c>
      <c r="C21" s="27">
        <f>'[2].CSV]EXPORT[6]'!C23</f>
        <v>296</v>
      </c>
      <c r="D21" s="88">
        <f>'[2].CSV]EXPORT[6]'!D23</f>
        <v>0.121</v>
      </c>
      <c r="E21" s="90">
        <f>'[2].CSV]EXPORT[6]'!E23</f>
        <v>466</v>
      </c>
      <c r="F21" s="27">
        <f>'[2].CSV]EXPORT[6]'!F23</f>
        <v>8</v>
      </c>
      <c r="G21" s="88">
        <f>'[2].CSV]EXPORT[6]'!G23</f>
        <v>0.017</v>
      </c>
      <c r="H21" s="90">
        <f>'[2].CSV]EXPORT[6]'!H23</f>
        <v>3140</v>
      </c>
      <c r="I21" s="90">
        <f>'[2].CSV]EXPORT[6]'!I23</f>
        <v>315</v>
      </c>
      <c r="J21" s="102">
        <f>'[2].CSV]EXPORT[6]'!J23</f>
        <v>0.1</v>
      </c>
      <c r="K21" s="124">
        <f>'[1]Report'!C18</f>
        <v>30</v>
      </c>
      <c r="L21" s="27">
        <f t="shared" si="2"/>
        <v>688</v>
      </c>
      <c r="M21" s="116">
        <f>'[3]08-13-07'!P26</f>
        <v>172</v>
      </c>
      <c r="N21" s="116">
        <f>'[3]08-13-07'!J26</f>
        <v>516</v>
      </c>
      <c r="O21" s="27">
        <f>'[2].CSV]EXPORT[6]'!K23</f>
        <v>1</v>
      </c>
      <c r="P21" s="28"/>
      <c r="Q21" s="27"/>
      <c r="R21" s="29"/>
      <c r="S21" s="30"/>
    </row>
    <row r="22" spans="1:19" ht="15.75" customHeight="1">
      <c r="A22" s="26" t="s">
        <v>36</v>
      </c>
      <c r="B22" s="27">
        <f>'[2].CSV]EXPORT[6]'!B24</f>
        <v>852</v>
      </c>
      <c r="C22" s="27">
        <f>'[2].CSV]EXPORT[6]'!C24</f>
        <v>255</v>
      </c>
      <c r="D22" s="88">
        <f>'[2].CSV]EXPORT[6]'!D24</f>
        <v>0.299</v>
      </c>
      <c r="E22" s="90">
        <f>'[2].CSV]EXPORT[6]'!E24</f>
        <v>96</v>
      </c>
      <c r="F22" s="27">
        <f>'[2].CSV]EXPORT[6]'!F24</f>
        <v>3</v>
      </c>
      <c r="G22" s="88">
        <f>'[2].CSV]EXPORT[6]'!G24</f>
        <v>0.031</v>
      </c>
      <c r="H22" s="90">
        <f>'[2].CSV]EXPORT[6]'!H24</f>
        <v>989</v>
      </c>
      <c r="I22" s="90">
        <f>'[2].CSV]EXPORT[6]'!I24</f>
        <v>263</v>
      </c>
      <c r="J22" s="102">
        <f>'[2].CSV]EXPORT[6]'!J24</f>
        <v>0.266</v>
      </c>
      <c r="K22" s="124">
        <f>'[1]Report'!C19</f>
        <v>4</v>
      </c>
      <c r="L22" s="27">
        <f t="shared" si="2"/>
        <v>280</v>
      </c>
      <c r="M22" s="116">
        <f>'[3]08-13-07'!P27</f>
        <v>19</v>
      </c>
      <c r="N22" s="116">
        <f>'[3]08-13-07'!J27</f>
        <v>261</v>
      </c>
      <c r="O22" s="27">
        <f>'[2].CSV]EXPORT[6]'!K24</f>
        <v>1</v>
      </c>
      <c r="P22" s="28"/>
      <c r="Q22" s="27"/>
      <c r="R22" s="29"/>
      <c r="S22" s="30"/>
    </row>
    <row r="23" spans="1:19" ht="15.75" customHeight="1">
      <c r="A23" s="32" t="s">
        <v>37</v>
      </c>
      <c r="B23" s="27">
        <f>'[2].CSV]EXPORT[6]'!B25</f>
        <v>833</v>
      </c>
      <c r="C23" s="27">
        <f>'[2].CSV]EXPORT[6]'!C25</f>
        <v>134</v>
      </c>
      <c r="D23" s="88">
        <f>'[2].CSV]EXPORT[6]'!D25</f>
        <v>0.161</v>
      </c>
      <c r="E23" s="90">
        <f>'[2].CSV]EXPORT[6]'!E25</f>
        <v>393</v>
      </c>
      <c r="F23" s="27">
        <f>'[2].CSV]EXPORT[6]'!F25</f>
        <v>105</v>
      </c>
      <c r="G23" s="88">
        <f>'[2].CSV]EXPORT[6]'!G25</f>
        <v>0.267</v>
      </c>
      <c r="H23" s="90">
        <f>'[2].CSV]EXPORT[6]'!H25</f>
        <v>1296</v>
      </c>
      <c r="I23" s="90">
        <f>'[2].CSV]EXPORT[6]'!I25</f>
        <v>264</v>
      </c>
      <c r="J23" s="102">
        <f>'[2].CSV]EXPORT[6]'!J25</f>
        <v>0.204</v>
      </c>
      <c r="K23" s="125">
        <f>'[1]Report'!C20</f>
        <v>12</v>
      </c>
      <c r="L23" s="27">
        <f>SUM(M23:N23)</f>
        <v>494</v>
      </c>
      <c r="M23" s="117">
        <f>'[3]08-13-07'!P30</f>
        <v>2</v>
      </c>
      <c r="N23" s="117">
        <f>'[3]08-13-07'!J30</f>
        <v>492</v>
      </c>
      <c r="O23" s="27">
        <f>'[2].CSV]EXPORT[6]'!K25</f>
        <v>3</v>
      </c>
      <c r="P23" s="34"/>
      <c r="Q23" s="33"/>
      <c r="R23" s="35"/>
      <c r="S23" s="36"/>
    </row>
    <row r="24" spans="1:19" ht="15.75" customHeight="1">
      <c r="A24" s="9" t="s">
        <v>38</v>
      </c>
      <c r="B24" s="93"/>
      <c r="C24" s="38"/>
      <c r="D24" s="94"/>
      <c r="E24" s="38"/>
      <c r="F24" s="38"/>
      <c r="G24" s="95"/>
      <c r="H24" s="96"/>
      <c r="I24" s="96"/>
      <c r="J24" s="103"/>
      <c r="K24" s="124"/>
      <c r="L24" s="80"/>
      <c r="M24" s="81"/>
      <c r="N24" s="81"/>
      <c r="O24" s="98"/>
      <c r="P24" s="37"/>
      <c r="Q24" s="38"/>
      <c r="R24" s="39"/>
      <c r="S24" s="40"/>
    </row>
    <row r="25" spans="1:19" ht="15.75" customHeight="1">
      <c r="A25" s="26" t="s">
        <v>39</v>
      </c>
      <c r="B25" s="27">
        <f>'[2].CSV]EXPORT[6]'!B27</f>
        <v>16962</v>
      </c>
      <c r="C25" s="27">
        <f>'[2].CSV]EXPORT[6]'!C27</f>
        <v>5220</v>
      </c>
      <c r="D25" s="88">
        <f>'[2].CSV]EXPORT[6]'!D27</f>
        <v>0.308</v>
      </c>
      <c r="E25" s="90">
        <f>'[2].CSV]EXPORT[6]'!E27</f>
        <v>5012</v>
      </c>
      <c r="F25" s="27">
        <f>'[2].CSV]EXPORT[6]'!F27</f>
        <v>1010</v>
      </c>
      <c r="G25" s="88">
        <f>'[2].CSV]EXPORT[6]'!G27</f>
        <v>0.202</v>
      </c>
      <c r="H25" s="90">
        <f>'[2].CSV]EXPORT[6]'!H27</f>
        <v>24925</v>
      </c>
      <c r="I25" s="90">
        <f>'[2].CSV]EXPORT[6]'!I27</f>
        <v>7945</v>
      </c>
      <c r="J25" s="102">
        <f>'[2].CSV]EXPORT[6]'!J27</f>
        <v>0.319</v>
      </c>
      <c r="K25" s="124">
        <f>'[1]Report'!C22</f>
        <v>302</v>
      </c>
      <c r="L25" s="81">
        <f>SUM(M25:N25)</f>
        <v>5447</v>
      </c>
      <c r="M25" s="115">
        <f>'[3]08-13-07'!P32</f>
        <v>369</v>
      </c>
      <c r="N25" s="115">
        <f>'[3]08-13-07'!J32</f>
        <v>5078</v>
      </c>
      <c r="O25" s="27">
        <f>'[2].CSV]EXPORT[6]'!K27</f>
        <v>6</v>
      </c>
      <c r="P25" s="31">
        <v>9482</v>
      </c>
      <c r="Q25" s="27">
        <v>0</v>
      </c>
      <c r="R25" s="29"/>
      <c r="S25" s="30"/>
    </row>
    <row r="26" spans="1:19" ht="15.75" customHeight="1">
      <c r="A26" s="26" t="s">
        <v>40</v>
      </c>
      <c r="B26" s="27">
        <f>'[2].CSV]EXPORT[6]'!B28</f>
        <v>6845</v>
      </c>
      <c r="C26" s="27">
        <f>'[2].CSV]EXPORT[6]'!C28</f>
        <v>923</v>
      </c>
      <c r="D26" s="88">
        <f>'[2].CSV]EXPORT[6]'!D28</f>
        <v>0.135</v>
      </c>
      <c r="E26" s="90">
        <f>'[2].CSV]EXPORT[6]'!E28</f>
        <v>2067</v>
      </c>
      <c r="F26" s="27">
        <f>'[2].CSV]EXPORT[6]'!F28</f>
        <v>310</v>
      </c>
      <c r="G26" s="88">
        <f>'[2].CSV]EXPORT[6]'!G28</f>
        <v>0.15</v>
      </c>
      <c r="H26" s="90">
        <f>'[2].CSV]EXPORT[6]'!H28</f>
        <v>10116</v>
      </c>
      <c r="I26" s="90">
        <f>'[2].CSV]EXPORT[6]'!I28</f>
        <v>1407</v>
      </c>
      <c r="J26" s="102">
        <f>'[2].CSV]EXPORT[6]'!J28</f>
        <v>0.139</v>
      </c>
      <c r="K26" s="124">
        <f>'[1]Report'!C23</f>
        <v>57</v>
      </c>
      <c r="L26" s="81">
        <f aca="true" t="shared" si="3" ref="L26:L36">SUM(M26:N26)</f>
        <v>3400</v>
      </c>
      <c r="M26" s="115">
        <f>'[3]08-13-07'!P33</f>
        <v>669</v>
      </c>
      <c r="N26" s="115">
        <f>'[3]08-13-07'!J33</f>
        <v>2731</v>
      </c>
      <c r="O26" s="27">
        <f>'[2].CSV]EXPORT[6]'!K28</f>
        <v>3</v>
      </c>
      <c r="P26" s="28"/>
      <c r="Q26" s="27"/>
      <c r="R26" s="29"/>
      <c r="S26" s="30"/>
    </row>
    <row r="27" spans="1:19" ht="15.75" customHeight="1">
      <c r="A27" s="26" t="s">
        <v>41</v>
      </c>
      <c r="B27" s="27">
        <f>'[2].CSV]EXPORT[6]'!B29</f>
        <v>3727</v>
      </c>
      <c r="C27" s="27">
        <f>'[2].CSV]EXPORT[6]'!C29</f>
        <v>1033</v>
      </c>
      <c r="D27" s="88">
        <f>'[2].CSV]EXPORT[6]'!D29</f>
        <v>0.277</v>
      </c>
      <c r="E27" s="90">
        <f>'[2].CSV]EXPORT[6]'!E29</f>
        <v>2146</v>
      </c>
      <c r="F27" s="27">
        <f>'[2].CSV]EXPORT[6]'!F29</f>
        <v>429</v>
      </c>
      <c r="G27" s="88">
        <f>'[2].CSV]EXPORT[6]'!G29</f>
        <v>0.2</v>
      </c>
      <c r="H27" s="90">
        <f>'[2].CSV]EXPORT[6]'!H29</f>
        <v>6484</v>
      </c>
      <c r="I27" s="90">
        <f>'[2].CSV]EXPORT[6]'!I29</f>
        <v>1674</v>
      </c>
      <c r="J27" s="102">
        <f>'[2].CSV]EXPORT[6]'!J29</f>
        <v>0.258</v>
      </c>
      <c r="K27" s="124">
        <f>'[1]Report'!C24</f>
        <v>11</v>
      </c>
      <c r="L27" s="81">
        <f t="shared" si="3"/>
        <v>2435</v>
      </c>
      <c r="M27" s="115">
        <f>'[3]08-13-07'!P34</f>
        <v>189</v>
      </c>
      <c r="N27" s="115">
        <f>'[3]08-13-07'!J34</f>
        <v>2246</v>
      </c>
      <c r="O27" s="27">
        <f>'[2].CSV]EXPORT[6]'!K29</f>
        <v>0</v>
      </c>
      <c r="P27" s="28"/>
      <c r="Q27" s="27"/>
      <c r="R27" s="29"/>
      <c r="S27" s="30"/>
    </row>
    <row r="28" spans="1:19" ht="15.75" customHeight="1">
      <c r="A28" s="26" t="s">
        <v>42</v>
      </c>
      <c r="B28" s="27">
        <f>'[2].CSV]EXPORT[6]'!B30</f>
        <v>6706</v>
      </c>
      <c r="C28" s="27">
        <f>'[2].CSV]EXPORT[6]'!C30</f>
        <v>2912</v>
      </c>
      <c r="D28" s="88">
        <f>'[2].CSV]EXPORT[6]'!D30</f>
        <v>0.434</v>
      </c>
      <c r="E28" s="90">
        <f>'[2].CSV]EXPORT[6]'!E30</f>
        <v>2616</v>
      </c>
      <c r="F28" s="27">
        <f>'[2].CSV]EXPORT[6]'!F30</f>
        <v>567</v>
      </c>
      <c r="G28" s="88">
        <f>'[2].CSV]EXPORT[6]'!G30</f>
        <v>0.217</v>
      </c>
      <c r="H28" s="90">
        <f>'[2].CSV]EXPORT[6]'!H30</f>
        <v>9954</v>
      </c>
      <c r="I28" s="90">
        <f>'[2].CSV]EXPORT[6]'!I30</f>
        <v>3567</v>
      </c>
      <c r="J28" s="102">
        <f>'[2].CSV]EXPORT[6]'!J30</f>
        <v>0.358</v>
      </c>
      <c r="K28" s="124">
        <f>'[1]Report'!C25</f>
        <v>13</v>
      </c>
      <c r="L28" s="81">
        <f t="shared" si="3"/>
        <v>1889</v>
      </c>
      <c r="M28" s="115">
        <f>'[3]08-13-07'!P35</f>
        <v>310</v>
      </c>
      <c r="N28" s="115">
        <f>'[3]08-13-07'!J35</f>
        <v>1579</v>
      </c>
      <c r="O28" s="27">
        <f>'[2].CSV]EXPORT[6]'!K30</f>
        <v>0</v>
      </c>
      <c r="P28" s="28"/>
      <c r="Q28" s="27"/>
      <c r="R28" s="29"/>
      <c r="S28" s="30"/>
    </row>
    <row r="29" spans="1:19" ht="15.75" customHeight="1">
      <c r="A29" s="26" t="s">
        <v>43</v>
      </c>
      <c r="B29" s="27">
        <f>'[2].CSV]EXPORT[6]'!B31</f>
        <v>6298</v>
      </c>
      <c r="C29" s="27">
        <f>'[2].CSV]EXPORT[6]'!C31</f>
        <v>1575</v>
      </c>
      <c r="D29" s="88">
        <f>'[2].CSV]EXPORT[6]'!D31</f>
        <v>0.25</v>
      </c>
      <c r="E29" s="90">
        <f>'[2].CSV]EXPORT[6]'!E31</f>
        <v>2236</v>
      </c>
      <c r="F29" s="27">
        <f>'[2].CSV]EXPORT[6]'!F31</f>
        <v>653</v>
      </c>
      <c r="G29" s="88">
        <f>'[2].CSV]EXPORT[6]'!G31</f>
        <v>0.292</v>
      </c>
      <c r="H29" s="90">
        <f>'[2].CSV]EXPORT[6]'!H31</f>
        <v>9347</v>
      </c>
      <c r="I29" s="90">
        <f>'[2].CSV]EXPORT[6]'!I31</f>
        <v>2598</v>
      </c>
      <c r="J29" s="102">
        <f>'[2].CSV]EXPORT[6]'!J31</f>
        <v>0.278</v>
      </c>
      <c r="K29" s="124">
        <f>'[1]Report'!C26</f>
        <v>209</v>
      </c>
      <c r="L29" s="81">
        <f t="shared" si="3"/>
        <v>2606</v>
      </c>
      <c r="M29" s="115">
        <f>'[3]08-13-07'!P36</f>
        <v>281</v>
      </c>
      <c r="N29" s="115">
        <f>'[3]08-13-07'!J36</f>
        <v>2325</v>
      </c>
      <c r="O29" s="27">
        <f>'[2].CSV]EXPORT[6]'!K31</f>
        <v>1</v>
      </c>
      <c r="P29" s="31"/>
      <c r="Q29" s="27"/>
      <c r="R29" s="29"/>
      <c r="S29" s="30"/>
    </row>
    <row r="30" spans="1:19" ht="15.75" customHeight="1">
      <c r="A30" s="26" t="s">
        <v>44</v>
      </c>
      <c r="B30" s="27">
        <f>'[2].CSV]EXPORT[6]'!B32</f>
        <v>12603</v>
      </c>
      <c r="C30" s="27">
        <f>'[2].CSV]EXPORT[6]'!C32</f>
        <v>4618</v>
      </c>
      <c r="D30" s="88">
        <f>'[2].CSV]EXPORT[6]'!D32</f>
        <v>0.366</v>
      </c>
      <c r="E30" s="90">
        <f>'[2].CSV]EXPORT[6]'!E32</f>
        <v>5079</v>
      </c>
      <c r="F30" s="27">
        <f>'[2].CSV]EXPORT[6]'!F32</f>
        <v>1986</v>
      </c>
      <c r="G30" s="88">
        <f>'[2].CSV]EXPORT[6]'!G32</f>
        <v>0.391</v>
      </c>
      <c r="H30" s="90">
        <f>'[2].CSV]EXPORT[6]'!H32</f>
        <v>19885</v>
      </c>
      <c r="I30" s="90">
        <f>'[2].CSV]EXPORT[6]'!I32</f>
        <v>7490</v>
      </c>
      <c r="J30" s="102">
        <f>'[2].CSV]EXPORT[6]'!J32</f>
        <v>0.377</v>
      </c>
      <c r="K30" s="124">
        <f>'[1]Report'!C27</f>
        <v>27</v>
      </c>
      <c r="L30" s="81">
        <f t="shared" si="3"/>
        <v>8070</v>
      </c>
      <c r="M30" s="115">
        <f>'[3]08-13-07'!P37</f>
        <v>395</v>
      </c>
      <c r="N30" s="115">
        <f>'[3]08-13-07'!J37</f>
        <v>7675</v>
      </c>
      <c r="O30" s="27">
        <f>'[2].CSV]EXPORT[6]'!K32</f>
        <v>0</v>
      </c>
      <c r="P30" s="28"/>
      <c r="Q30" s="27"/>
      <c r="R30" s="29"/>
      <c r="S30" s="30"/>
    </row>
    <row r="31" spans="1:19" ht="15.75" customHeight="1">
      <c r="A31" s="26" t="s">
        <v>45</v>
      </c>
      <c r="B31" s="27">
        <f>'[2].CSV]EXPORT[6]'!B33</f>
        <v>9366</v>
      </c>
      <c r="C31" s="27">
        <f>'[2].CSV]EXPORT[6]'!C33</f>
        <v>1243</v>
      </c>
      <c r="D31" s="88">
        <f>'[2].CSV]EXPORT[6]'!D33</f>
        <v>0.133</v>
      </c>
      <c r="E31" s="90">
        <f>'[2].CSV]EXPORT[6]'!E33</f>
        <v>3332</v>
      </c>
      <c r="F31" s="27">
        <f>'[2].CSV]EXPORT[6]'!F33</f>
        <v>107</v>
      </c>
      <c r="G31" s="88">
        <f>'[2].CSV]EXPORT[6]'!G33</f>
        <v>0.032</v>
      </c>
      <c r="H31" s="90">
        <f>'[2].CSV]EXPORT[6]'!H33</f>
        <v>13928</v>
      </c>
      <c r="I31" s="90">
        <f>'[2].CSV]EXPORT[6]'!I33</f>
        <v>1725</v>
      </c>
      <c r="J31" s="102">
        <f>'[2].CSV]EXPORT[6]'!J33</f>
        <v>0.124</v>
      </c>
      <c r="K31" s="124">
        <f>'[1]Report'!C28</f>
        <v>441</v>
      </c>
      <c r="L31" s="81">
        <f t="shared" si="3"/>
        <v>4352</v>
      </c>
      <c r="M31" s="115">
        <f>'[3]08-13-07'!P38</f>
        <v>725</v>
      </c>
      <c r="N31" s="115">
        <f>'[3]08-13-07'!J38</f>
        <v>3627</v>
      </c>
      <c r="O31" s="27">
        <f>'[2].CSV]EXPORT[6]'!K33</f>
        <v>2</v>
      </c>
      <c r="P31" s="28"/>
      <c r="Q31" s="27"/>
      <c r="R31" s="29"/>
      <c r="S31" s="30"/>
    </row>
    <row r="32" spans="1:19" ht="15.75" customHeight="1">
      <c r="A32" s="26" t="s">
        <v>46</v>
      </c>
      <c r="B32" s="27">
        <f>'[2].CSV]EXPORT[6]'!B34</f>
        <v>14855</v>
      </c>
      <c r="C32" s="27">
        <f>'[2].CSV]EXPORT[6]'!C34</f>
        <v>4816</v>
      </c>
      <c r="D32" s="88">
        <f>'[2].CSV]EXPORT[6]'!D34</f>
        <v>0.324</v>
      </c>
      <c r="E32" s="90">
        <f>'[2].CSV]EXPORT[6]'!E34</f>
        <v>5595</v>
      </c>
      <c r="F32" s="27">
        <f>'[2].CSV]EXPORT[6]'!F34</f>
        <v>1270</v>
      </c>
      <c r="G32" s="88">
        <f>'[2].CSV]EXPORT[6]'!G34</f>
        <v>0.227</v>
      </c>
      <c r="H32" s="90">
        <f>'[2].CSV]EXPORT[6]'!H34</f>
        <v>21176</v>
      </c>
      <c r="I32" s="90">
        <f>'[2].CSV]EXPORT[6]'!I34</f>
        <v>6144</v>
      </c>
      <c r="J32" s="102">
        <f>'[2].CSV]EXPORT[6]'!J34</f>
        <v>0.29</v>
      </c>
      <c r="K32" s="124">
        <f>'[1]Report'!C29</f>
        <v>808</v>
      </c>
      <c r="L32" s="81">
        <f t="shared" si="3"/>
        <v>3216</v>
      </c>
      <c r="M32" s="115">
        <f>'[3]08-13-07'!P39</f>
        <v>598</v>
      </c>
      <c r="N32" s="115">
        <f>'[3]08-13-07'!J39</f>
        <v>2618</v>
      </c>
      <c r="O32" s="27">
        <f>'[2].CSV]EXPORT[6]'!K34</f>
        <v>22</v>
      </c>
      <c r="P32" s="28"/>
      <c r="Q32" s="27">
        <v>1</v>
      </c>
      <c r="R32" s="29"/>
      <c r="S32" s="30"/>
    </row>
    <row r="33" spans="1:19" ht="15.75" customHeight="1">
      <c r="A33" s="26" t="s">
        <v>47</v>
      </c>
      <c r="B33" s="27">
        <f>'[2].CSV]EXPORT[6]'!B35</f>
        <v>3386</v>
      </c>
      <c r="C33" s="27">
        <f>'[2].CSV]EXPORT[6]'!C35</f>
        <v>614</v>
      </c>
      <c r="D33" s="88">
        <f>'[2].CSV]EXPORT[6]'!D35</f>
        <v>0.181</v>
      </c>
      <c r="E33" s="90">
        <f>'[2].CSV]EXPORT[6]'!E35</f>
        <v>893</v>
      </c>
      <c r="F33" s="27">
        <f>'[2].CSV]EXPORT[6]'!F35</f>
        <v>77</v>
      </c>
      <c r="G33" s="88">
        <f>'[2].CSV]EXPORT[6]'!G35</f>
        <v>0.086</v>
      </c>
      <c r="H33" s="90">
        <f>'[2].CSV]EXPORT[6]'!H35</f>
        <v>4870</v>
      </c>
      <c r="I33" s="90">
        <f>'[2].CSV]EXPORT[6]'!I35</f>
        <v>792</v>
      </c>
      <c r="J33" s="102">
        <f>'[2].CSV]EXPORT[6]'!J35</f>
        <v>0.163</v>
      </c>
      <c r="K33" s="124">
        <f>'[1]Report'!C30</f>
        <v>3</v>
      </c>
      <c r="L33" s="81">
        <f t="shared" si="3"/>
        <v>2299</v>
      </c>
      <c r="M33" s="115">
        <f>'[3]08-13-07'!P40</f>
        <v>332</v>
      </c>
      <c r="N33" s="115">
        <f>'[3]08-13-07'!J40</f>
        <v>1967</v>
      </c>
      <c r="O33" s="27">
        <f>'[2].CSV]EXPORT[6]'!K35</f>
        <v>8</v>
      </c>
      <c r="P33" s="28"/>
      <c r="Q33" s="27"/>
      <c r="R33" s="29"/>
      <c r="S33" s="30"/>
    </row>
    <row r="34" spans="1:19" ht="15.75" customHeight="1">
      <c r="A34" s="26" t="s">
        <v>48</v>
      </c>
      <c r="B34" s="27">
        <f>'[2].CSV]EXPORT[6]'!B36</f>
        <v>24183</v>
      </c>
      <c r="C34" s="27">
        <f>'[2].CSV]EXPORT[6]'!C36</f>
        <v>3942</v>
      </c>
      <c r="D34" s="88">
        <f>'[2].CSV]EXPORT[6]'!D36</f>
        <v>0.163</v>
      </c>
      <c r="E34" s="90">
        <f>'[2].CSV]EXPORT[6]'!E36</f>
        <v>11336</v>
      </c>
      <c r="F34" s="27">
        <f>'[2].CSV]EXPORT[6]'!F36</f>
        <v>3122</v>
      </c>
      <c r="G34" s="88">
        <f>'[2].CSV]EXPORT[6]'!G36</f>
        <v>0.275</v>
      </c>
      <c r="H34" s="90">
        <f>'[2].CSV]EXPORT[6]'!H36</f>
        <v>38995</v>
      </c>
      <c r="I34" s="90">
        <f>'[2].CSV]EXPORT[6]'!I36</f>
        <v>8517</v>
      </c>
      <c r="J34" s="102">
        <f>'[2].CSV]EXPORT[6]'!J36</f>
        <v>0.218</v>
      </c>
      <c r="K34" s="124">
        <f>'[1]Report'!C31</f>
        <v>931</v>
      </c>
      <c r="L34" s="81">
        <f t="shared" si="3"/>
        <v>7547</v>
      </c>
      <c r="M34" s="115">
        <f>'[3]08-13-07'!P41</f>
        <v>1473</v>
      </c>
      <c r="N34" s="115">
        <f>'[3]08-13-07'!J41</f>
        <v>6074</v>
      </c>
      <c r="O34" s="27">
        <f>'[2].CSV]EXPORT[6]'!K36</f>
        <v>357</v>
      </c>
      <c r="P34" s="28"/>
      <c r="Q34" s="27">
        <v>0</v>
      </c>
      <c r="R34" s="29"/>
      <c r="S34" s="30"/>
    </row>
    <row r="35" spans="1:19" ht="15.75" customHeight="1">
      <c r="A35" s="26" t="s">
        <v>49</v>
      </c>
      <c r="B35" s="27">
        <f>'[2].CSV]EXPORT[6]'!B37</f>
        <v>1142</v>
      </c>
      <c r="C35" s="27">
        <f>'[2].CSV]EXPORT[6]'!C37</f>
        <v>649</v>
      </c>
      <c r="D35" s="88">
        <f>'[2].CSV]EXPORT[6]'!D37</f>
        <v>0.568</v>
      </c>
      <c r="E35" s="90">
        <f>'[2].CSV]EXPORT[6]'!E37</f>
        <v>219</v>
      </c>
      <c r="F35" s="27">
        <f>'[2].CSV]EXPORT[6]'!F37</f>
        <v>75</v>
      </c>
      <c r="G35" s="88">
        <f>'[2].CSV]EXPORT[6]'!G37</f>
        <v>0.342</v>
      </c>
      <c r="H35" s="90">
        <f>'[2].CSV]EXPORT[6]'!H37</f>
        <v>1533</v>
      </c>
      <c r="I35" s="90">
        <f>'[2].CSV]EXPORT[6]'!I37</f>
        <v>816</v>
      </c>
      <c r="J35" s="102">
        <f>'[2].CSV]EXPORT[6]'!J37</f>
        <v>0.532</v>
      </c>
      <c r="K35" s="124">
        <f>'[1]Report'!C32</f>
        <v>39</v>
      </c>
      <c r="L35" s="81">
        <f t="shared" si="3"/>
        <v>175</v>
      </c>
      <c r="M35" s="115">
        <f>'[3]08-13-07'!P42</f>
        <v>19</v>
      </c>
      <c r="N35" s="115">
        <f>'[3]08-13-07'!J42</f>
        <v>156</v>
      </c>
      <c r="O35" s="27">
        <f>'[2].CSV]EXPORT[6]'!K37</f>
        <v>8</v>
      </c>
      <c r="P35" s="28"/>
      <c r="Q35" s="27"/>
      <c r="R35" s="29"/>
      <c r="S35" s="30"/>
    </row>
    <row r="36" spans="1:19" ht="15.75" customHeight="1">
      <c r="A36" s="32" t="s">
        <v>50</v>
      </c>
      <c r="B36" s="33">
        <f>'[2].CSV]EXPORT[6]'!B38</f>
        <v>19538</v>
      </c>
      <c r="C36" s="33">
        <f>'[2].CSV]EXPORT[6]'!C38</f>
        <v>4172</v>
      </c>
      <c r="D36" s="113">
        <f>'[2].CSV]EXPORT[6]'!D38</f>
        <v>0.214</v>
      </c>
      <c r="E36" s="114">
        <f>'[2].CSV]EXPORT[6]'!E38</f>
        <v>3614</v>
      </c>
      <c r="F36" s="33">
        <f>'[2].CSV]EXPORT[6]'!F38</f>
        <v>592</v>
      </c>
      <c r="G36" s="113">
        <f>'[2].CSV]EXPORT[6]'!G38</f>
        <v>0.164</v>
      </c>
      <c r="H36" s="114">
        <f>'[2].CSV]EXPORT[6]'!H38</f>
        <v>27623</v>
      </c>
      <c r="I36" s="114">
        <f>'[2].CSV]EXPORT[6]'!I38</f>
        <v>6046</v>
      </c>
      <c r="J36" s="104">
        <f>'[2].CSV]EXPORT[6]'!J38</f>
        <v>0.219</v>
      </c>
      <c r="K36" s="125">
        <f>'[1]Report'!C33</f>
        <v>2407</v>
      </c>
      <c r="L36" s="41">
        <f t="shared" si="3"/>
        <v>5077</v>
      </c>
      <c r="M36" s="117">
        <f>'[3]08-13-07'!P43</f>
        <v>536</v>
      </c>
      <c r="N36" s="120">
        <f>'[3]08-13-07'!J43</f>
        <v>4541</v>
      </c>
      <c r="O36" s="33">
        <f>'[2].CSV]EXPORT[6]'!K38</f>
        <v>4</v>
      </c>
      <c r="P36" s="34"/>
      <c r="Q36" s="33"/>
      <c r="R36" s="35"/>
      <c r="S36" s="36">
        <v>39295</v>
      </c>
    </row>
    <row r="37" spans="1:19" ht="15.75" customHeight="1">
      <c r="A37" s="9" t="s">
        <v>51</v>
      </c>
      <c r="B37" s="93"/>
      <c r="C37" s="38"/>
      <c r="D37" s="95"/>
      <c r="E37" s="96"/>
      <c r="F37" s="38"/>
      <c r="G37" s="95"/>
      <c r="H37" s="96"/>
      <c r="I37" s="96"/>
      <c r="J37" s="103"/>
      <c r="K37" s="126"/>
      <c r="L37" s="12"/>
      <c r="M37" s="97"/>
      <c r="N37" s="97"/>
      <c r="O37" s="98"/>
      <c r="P37" s="37"/>
      <c r="Q37" s="38"/>
      <c r="R37" s="39"/>
      <c r="S37" s="40"/>
    </row>
    <row r="38" spans="1:19" ht="15.75" customHeight="1">
      <c r="A38" s="26" t="s">
        <v>52</v>
      </c>
      <c r="B38" s="27">
        <f>'[2].CSV]EXPORT[6]'!B40</f>
        <v>13211</v>
      </c>
      <c r="C38" s="27">
        <f>'[2].CSV]EXPORT[6]'!C40</f>
        <v>5436</v>
      </c>
      <c r="D38" s="88">
        <f>'[2].CSV]EXPORT[6]'!D40</f>
        <v>0.411</v>
      </c>
      <c r="E38" s="90">
        <f>'[2].CSV]EXPORT[6]'!E40</f>
        <v>3122</v>
      </c>
      <c r="F38" s="27">
        <f>'[2].CSV]EXPORT[6]'!F40</f>
        <v>624</v>
      </c>
      <c r="G38" s="88">
        <f>'[2].CSV]EXPORT[6]'!G40</f>
        <v>0.2</v>
      </c>
      <c r="H38" s="90">
        <f>'[2].CSV]EXPORT[6]'!H40</f>
        <v>17009</v>
      </c>
      <c r="I38" s="90">
        <f>'[2].CSV]EXPORT[6]'!I40</f>
        <v>6358</v>
      </c>
      <c r="J38" s="102">
        <f>'[2].CSV]EXPORT[6]'!J40</f>
        <v>0.374</v>
      </c>
      <c r="K38" s="124">
        <f>'[1]Report'!C35</f>
        <v>170</v>
      </c>
      <c r="L38" s="81">
        <f aca="true" t="shared" si="4" ref="L38:L45">SUM(M38:N38)</f>
        <v>3867</v>
      </c>
      <c r="M38" s="115">
        <f>'[3]08-13-07'!P45</f>
        <v>309</v>
      </c>
      <c r="N38" s="115">
        <f>'[3]08-13-07'!J45</f>
        <v>3558</v>
      </c>
      <c r="O38" s="27">
        <f>'[2].CSV]EXPORT[6]'!K40</f>
        <v>0</v>
      </c>
      <c r="P38" s="28"/>
      <c r="Q38" s="27"/>
      <c r="R38" s="29"/>
      <c r="S38" s="30"/>
    </row>
    <row r="39" spans="1:19" ht="15.75" customHeight="1">
      <c r="A39" s="26" t="s">
        <v>53</v>
      </c>
      <c r="B39" s="27">
        <f>'[2].CSV]EXPORT[6]'!B41</f>
        <v>4482</v>
      </c>
      <c r="C39" s="27">
        <f>'[2].CSV]EXPORT[6]'!C41</f>
        <v>1498</v>
      </c>
      <c r="D39" s="88">
        <f>'[2].CSV]EXPORT[6]'!D41</f>
        <v>0.334</v>
      </c>
      <c r="E39" s="90">
        <f>'[2].CSV]EXPORT[6]'!E41</f>
        <v>1381</v>
      </c>
      <c r="F39" s="27">
        <f>'[2].CSV]EXPORT[6]'!F41</f>
        <v>185</v>
      </c>
      <c r="G39" s="88">
        <f>'[2].CSV]EXPORT[6]'!G41</f>
        <v>0.134</v>
      </c>
      <c r="H39" s="90">
        <f>'[2].CSV]EXPORT[6]'!H41</f>
        <v>6601</v>
      </c>
      <c r="I39" s="90">
        <f>'[2].CSV]EXPORT[6]'!I41</f>
        <v>1964</v>
      </c>
      <c r="J39" s="102">
        <f>'[2].CSV]EXPORT[6]'!J41</f>
        <v>0.298</v>
      </c>
      <c r="K39" s="124">
        <f>'[1]Report'!C36</f>
        <v>29</v>
      </c>
      <c r="L39" s="81">
        <f t="shared" si="4"/>
        <v>1298</v>
      </c>
      <c r="M39" s="115">
        <f>'[3]08-13-07'!P46</f>
        <v>128</v>
      </c>
      <c r="N39" s="115">
        <f>'[3]08-13-07'!J46</f>
        <v>1170</v>
      </c>
      <c r="O39" s="27">
        <f>'[2].CSV]EXPORT[6]'!K41</f>
        <v>1</v>
      </c>
      <c r="P39" s="28"/>
      <c r="Q39" s="27"/>
      <c r="R39" s="29"/>
      <c r="S39" s="30"/>
    </row>
    <row r="40" spans="1:19" ht="15.75" customHeight="1">
      <c r="A40" s="26" t="s">
        <v>54</v>
      </c>
      <c r="B40" s="27">
        <f>'[2].CSV]EXPORT[6]'!B42</f>
        <v>1329</v>
      </c>
      <c r="C40" s="27">
        <f>'[2].CSV]EXPORT[6]'!C42</f>
        <v>82</v>
      </c>
      <c r="D40" s="88">
        <f>'[2].CSV]EXPORT[6]'!D42</f>
        <v>0.062</v>
      </c>
      <c r="E40" s="90">
        <f>'[2].CSV]EXPORT[6]'!E42</f>
        <v>212</v>
      </c>
      <c r="F40" s="27">
        <f>'[2].CSV]EXPORT[6]'!F42</f>
        <v>3</v>
      </c>
      <c r="G40" s="88">
        <f>'[2].CSV]EXPORT[6]'!G42</f>
        <v>0.014</v>
      </c>
      <c r="H40" s="90">
        <f>'[2].CSV]EXPORT[6]'!H42</f>
        <v>1637</v>
      </c>
      <c r="I40" s="90">
        <f>'[2].CSV]EXPORT[6]'!I42</f>
        <v>87</v>
      </c>
      <c r="J40" s="102">
        <f>'[2].CSV]EXPORT[6]'!J42</f>
        <v>0.053</v>
      </c>
      <c r="K40" s="124">
        <f>'[1]Report'!C37</f>
        <v>35</v>
      </c>
      <c r="L40" s="81">
        <f t="shared" si="4"/>
        <v>303</v>
      </c>
      <c r="M40" s="115">
        <f>'[3]08-13-07'!P47</f>
        <v>111</v>
      </c>
      <c r="N40" s="115">
        <f>'[3]08-13-07'!J47</f>
        <v>192</v>
      </c>
      <c r="O40" s="27">
        <f>'[2].CSV]EXPORT[6]'!K42</f>
        <v>0</v>
      </c>
      <c r="P40" s="31"/>
      <c r="Q40" s="27"/>
      <c r="R40" s="29"/>
      <c r="S40" s="30"/>
    </row>
    <row r="41" spans="1:19" ht="15.75" customHeight="1">
      <c r="A41" s="26" t="s">
        <v>55</v>
      </c>
      <c r="B41" s="27">
        <f>'[2].CSV]EXPORT[6]'!B43</f>
        <v>19568</v>
      </c>
      <c r="C41" s="27">
        <f>'[2].CSV]EXPORT[6]'!C43</f>
        <v>6285</v>
      </c>
      <c r="D41" s="88">
        <f>'[2].CSV]EXPORT[6]'!D43</f>
        <v>0.321</v>
      </c>
      <c r="E41" s="90">
        <f>'[2].CSV]EXPORT[6]'!E43</f>
        <v>7386</v>
      </c>
      <c r="F41" s="27">
        <f>'[2].CSV]EXPORT[6]'!F43</f>
        <v>2050</v>
      </c>
      <c r="G41" s="88">
        <f>'[2].CSV]EXPORT[6]'!G43</f>
        <v>0.278</v>
      </c>
      <c r="H41" s="90">
        <f>'[2].CSV]EXPORT[6]'!H43</f>
        <v>28561</v>
      </c>
      <c r="I41" s="90">
        <f>'[2].CSV]EXPORT[6]'!I43</f>
        <v>9054</v>
      </c>
      <c r="J41" s="102">
        <f>'[2].CSV]EXPORT[6]'!J43</f>
        <v>0.317</v>
      </c>
      <c r="K41" s="124">
        <f>'[1]Report'!C38</f>
        <v>445</v>
      </c>
      <c r="L41" s="81">
        <f t="shared" si="4"/>
        <v>7399</v>
      </c>
      <c r="M41" s="115">
        <f>'[3]08-13-07'!P48</f>
        <v>425</v>
      </c>
      <c r="N41" s="115">
        <f>'[3]08-13-07'!J48</f>
        <v>6974</v>
      </c>
      <c r="O41" s="27">
        <f>'[2].CSV]EXPORT[6]'!K43</f>
        <v>1</v>
      </c>
      <c r="P41" s="28"/>
      <c r="Q41" s="27">
        <v>0</v>
      </c>
      <c r="R41" s="29"/>
      <c r="S41" s="30"/>
    </row>
    <row r="42" spans="1:19" ht="15.75" customHeight="1">
      <c r="A42" s="26" t="s">
        <v>56</v>
      </c>
      <c r="B42" s="27">
        <f>'[2].CSV]EXPORT[6]'!B44</f>
        <v>2411</v>
      </c>
      <c r="C42" s="27">
        <f>'[2].CSV]EXPORT[6]'!C44</f>
        <v>192</v>
      </c>
      <c r="D42" s="88">
        <f>'[2].CSV]EXPORT[6]'!D44</f>
        <v>0.08</v>
      </c>
      <c r="E42" s="90">
        <f>'[2].CSV]EXPORT[6]'!E44</f>
        <v>452</v>
      </c>
      <c r="F42" s="27">
        <f>'[2].CSV]EXPORT[6]'!F44</f>
        <v>5</v>
      </c>
      <c r="G42" s="88">
        <f>'[2].CSV]EXPORT[6]'!G44</f>
        <v>0.011</v>
      </c>
      <c r="H42" s="90">
        <f>'[2].CSV]EXPORT[6]'!H44</f>
        <v>3184</v>
      </c>
      <c r="I42" s="90">
        <f>'[2].CSV]EXPORT[6]'!I44</f>
        <v>234</v>
      </c>
      <c r="J42" s="102">
        <f>'[2].CSV]EXPORT[6]'!J44</f>
        <v>0.073</v>
      </c>
      <c r="K42" s="124">
        <f>'[1]Report'!C39</f>
        <v>70</v>
      </c>
      <c r="L42" s="81">
        <f t="shared" si="4"/>
        <v>1276</v>
      </c>
      <c r="M42" s="115">
        <f>'[3]08-13-07'!P51</f>
        <v>312</v>
      </c>
      <c r="N42" s="115">
        <f>'[3]08-13-07'!J51</f>
        <v>964</v>
      </c>
      <c r="O42" s="27">
        <f>'[2].CSV]EXPORT[6]'!K44</f>
        <v>0</v>
      </c>
      <c r="P42" s="28"/>
      <c r="Q42" s="27"/>
      <c r="R42" s="29"/>
      <c r="S42" s="30"/>
    </row>
    <row r="43" spans="1:19" ht="15.75" customHeight="1">
      <c r="A43" s="26" t="s">
        <v>57</v>
      </c>
      <c r="B43" s="27">
        <f>'[2].CSV]EXPORT[6]'!B45</f>
        <v>3979</v>
      </c>
      <c r="C43" s="27">
        <f>'[2].CSV]EXPORT[6]'!C45</f>
        <v>559</v>
      </c>
      <c r="D43" s="88">
        <f>'[2].CSV]EXPORT[6]'!D45</f>
        <v>0.14</v>
      </c>
      <c r="E43" s="90">
        <f>'[2].CSV]EXPORT[6]'!E45</f>
        <v>3160</v>
      </c>
      <c r="F43" s="27">
        <f>'[2].CSV]EXPORT[6]'!F45</f>
        <v>860</v>
      </c>
      <c r="G43" s="88">
        <f>'[2].CSV]EXPORT[6]'!G45</f>
        <v>0.272</v>
      </c>
      <c r="H43" s="90">
        <f>'[2].CSV]EXPORT[6]'!H45</f>
        <v>8503</v>
      </c>
      <c r="I43" s="90">
        <f>'[2].CSV]EXPORT[6]'!I45</f>
        <v>1904</v>
      </c>
      <c r="J43" s="102">
        <f>'[2].CSV]EXPORT[6]'!J45</f>
        <v>0.224</v>
      </c>
      <c r="K43" s="124">
        <f>'[1]Report'!C40</f>
        <v>56</v>
      </c>
      <c r="L43" s="81">
        <f t="shared" si="4"/>
        <v>1860</v>
      </c>
      <c r="M43" s="115">
        <f>'[3]08-13-07'!P52</f>
        <v>435</v>
      </c>
      <c r="N43" s="115">
        <f>'[3]08-13-07'!J52</f>
        <v>1425</v>
      </c>
      <c r="O43" s="27">
        <f>'[2].CSV]EXPORT[6]'!K45</f>
        <v>1</v>
      </c>
      <c r="P43" s="28"/>
      <c r="Q43" s="27"/>
      <c r="R43" s="29"/>
      <c r="S43" s="30"/>
    </row>
    <row r="44" spans="1:19" ht="15.75" customHeight="1">
      <c r="A44" s="26" t="s">
        <v>58</v>
      </c>
      <c r="B44" s="27">
        <f>'[2].CSV]EXPORT[6]'!B46</f>
        <v>5926</v>
      </c>
      <c r="C44" s="27">
        <f>'[2].CSV]EXPORT[6]'!C46</f>
        <v>675</v>
      </c>
      <c r="D44" s="88">
        <f>'[2].CSV]EXPORT[6]'!D46</f>
        <v>0.114</v>
      </c>
      <c r="E44" s="90">
        <f>'[2].CSV]EXPORT[6]'!E46</f>
        <v>20688</v>
      </c>
      <c r="F44" s="27">
        <f>'[2].CSV]EXPORT[6]'!F46</f>
        <v>8568</v>
      </c>
      <c r="G44" s="88">
        <f>'[2].CSV]EXPORT[6]'!G46</f>
        <v>0.414</v>
      </c>
      <c r="H44" s="90">
        <f>'[2].CSV]EXPORT[6]'!H46</f>
        <v>30343</v>
      </c>
      <c r="I44" s="90">
        <f>'[2].CSV]EXPORT[6]'!I46</f>
        <v>9558</v>
      </c>
      <c r="J44" s="102">
        <f>'[2].CSV]EXPORT[6]'!J46</f>
        <v>0.315</v>
      </c>
      <c r="K44" s="124">
        <f>'[1]Report'!C41</f>
        <v>31</v>
      </c>
      <c r="L44" s="81">
        <f t="shared" si="4"/>
        <v>2043</v>
      </c>
      <c r="M44" s="115">
        <f>'[3]08-13-07'!P53</f>
        <v>398</v>
      </c>
      <c r="N44" s="115">
        <f>'[3]08-13-07'!J53</f>
        <v>1645</v>
      </c>
      <c r="O44" s="27">
        <f>'[2].CSV]EXPORT[6]'!K46</f>
        <v>13579</v>
      </c>
      <c r="P44" s="28"/>
      <c r="Q44" s="27"/>
      <c r="R44" s="29"/>
      <c r="S44" s="30"/>
    </row>
    <row r="45" spans="1:19" ht="15.75" customHeight="1">
      <c r="A45" s="26" t="s">
        <v>59</v>
      </c>
      <c r="B45" s="27">
        <f>'[2].CSV]EXPORT[6]'!B47</f>
        <v>6567</v>
      </c>
      <c r="C45" s="27">
        <f>'[2].CSV]EXPORT[6]'!C47</f>
        <v>872</v>
      </c>
      <c r="D45" s="88">
        <f>'[2].CSV]EXPORT[6]'!D47</f>
        <v>0.133</v>
      </c>
      <c r="E45" s="90">
        <f>'[2].CSV]EXPORT[6]'!E47</f>
        <v>1330</v>
      </c>
      <c r="F45" s="27">
        <f>'[2].CSV]EXPORT[6]'!F47</f>
        <v>45</v>
      </c>
      <c r="G45" s="88">
        <f>'[2].CSV]EXPORT[6]'!G47</f>
        <v>0.034</v>
      </c>
      <c r="H45" s="90">
        <f>'[2].CSV]EXPORT[6]'!H47</f>
        <v>8854</v>
      </c>
      <c r="I45" s="90">
        <f>'[2].CSV]EXPORT[6]'!I47</f>
        <v>1078</v>
      </c>
      <c r="J45" s="102">
        <f>'[2].CSV]EXPORT[6]'!J47</f>
        <v>0.122</v>
      </c>
      <c r="K45" s="124">
        <f>'[1]Report'!C42</f>
        <v>531</v>
      </c>
      <c r="L45" s="81">
        <f t="shared" si="4"/>
        <v>2788</v>
      </c>
      <c r="M45" s="115">
        <f>'[3]08-13-07'!P56</f>
        <v>574</v>
      </c>
      <c r="N45" s="115">
        <f>'[3]08-13-07'!J56</f>
        <v>2214</v>
      </c>
      <c r="O45" s="27">
        <f>'[2].CSV]EXPORT[6]'!K47</f>
        <v>0</v>
      </c>
      <c r="P45" s="31">
        <v>10138</v>
      </c>
      <c r="Q45" s="27"/>
      <c r="R45" s="29"/>
      <c r="S45" s="30"/>
    </row>
    <row r="46" spans="1:19" ht="15.75" customHeight="1">
      <c r="A46" s="26" t="s">
        <v>60</v>
      </c>
      <c r="B46" s="27">
        <f>'[2].CSV]EXPORT[6]'!B48</f>
        <v>7127</v>
      </c>
      <c r="C46" s="27">
        <f>'[2].CSV]EXPORT[6]'!C48</f>
        <v>2658</v>
      </c>
      <c r="D46" s="88">
        <f>'[2].CSV]EXPORT[6]'!D48</f>
        <v>0.373</v>
      </c>
      <c r="E46" s="90">
        <f>'[2].CSV]EXPORT[6]'!E48</f>
        <v>1015</v>
      </c>
      <c r="F46" s="27">
        <f>'[2].CSV]EXPORT[6]'!F48</f>
        <v>265</v>
      </c>
      <c r="G46" s="88">
        <f>'[2].CSV]EXPORT[6]'!G48</f>
        <v>0.261</v>
      </c>
      <c r="H46" s="90">
        <f>'[2].CSV]EXPORT[6]'!H48</f>
        <v>9003</v>
      </c>
      <c r="I46" s="90">
        <f>'[2].CSV]EXPORT[6]'!I48</f>
        <v>3423</v>
      </c>
      <c r="J46" s="102">
        <f>'[2].CSV]EXPORT[6]'!J48</f>
        <v>0.38</v>
      </c>
      <c r="K46" s="124">
        <f>'[1]Report'!C43</f>
        <v>52</v>
      </c>
      <c r="L46" s="81">
        <f aca="true" t="shared" si="5" ref="L46:L51">SUM(M46:N46)</f>
        <v>2574</v>
      </c>
      <c r="M46" s="115">
        <f>'[3]08-13-07'!P57</f>
        <v>39</v>
      </c>
      <c r="N46" s="115">
        <f>'[3]08-13-07'!J57</f>
        <v>2535</v>
      </c>
      <c r="O46" s="27">
        <f>'[2].CSV]EXPORT[6]'!K48</f>
        <v>0</v>
      </c>
      <c r="P46" s="28"/>
      <c r="Q46" s="27"/>
      <c r="R46" s="29"/>
      <c r="S46" s="30"/>
    </row>
    <row r="47" spans="1:19" ht="15.75" customHeight="1">
      <c r="A47" s="26" t="s">
        <v>61</v>
      </c>
      <c r="B47" s="27">
        <f>'[2].CSV]EXPORT[6]'!B49</f>
        <v>994</v>
      </c>
      <c r="C47" s="27">
        <f>'[2].CSV]EXPORT[6]'!C49</f>
        <v>57</v>
      </c>
      <c r="D47" s="88">
        <f>'[2].CSV]EXPORT[6]'!D49</f>
        <v>0.057</v>
      </c>
      <c r="E47" s="90">
        <f>'[2].CSV]EXPORT[6]'!E49</f>
        <v>154</v>
      </c>
      <c r="F47" s="27">
        <f>'[2].CSV]EXPORT[6]'!F49</f>
        <v>0</v>
      </c>
      <c r="G47" s="88">
        <f>'[2].CSV]EXPORT[6]'!G49</f>
        <v>0</v>
      </c>
      <c r="H47" s="90">
        <f>'[2].CSV]EXPORT[6]'!H49</f>
        <v>1235</v>
      </c>
      <c r="I47" s="90">
        <f>'[2].CSV]EXPORT[6]'!I49</f>
        <v>58</v>
      </c>
      <c r="J47" s="102">
        <f>'[2].CSV]EXPORT[6]'!J49</f>
        <v>0.047</v>
      </c>
      <c r="K47" s="124">
        <f>'[1]Report'!C44</f>
        <v>19</v>
      </c>
      <c r="L47" s="81">
        <f t="shared" si="5"/>
        <v>240</v>
      </c>
      <c r="M47" s="115">
        <f>'[3]08-13-07'!P58</f>
        <v>57</v>
      </c>
      <c r="N47" s="115">
        <f>'[3]08-13-07'!J58</f>
        <v>183</v>
      </c>
      <c r="O47" s="27">
        <f>'[2].CSV]EXPORT[6]'!K49</f>
        <v>0</v>
      </c>
      <c r="P47" s="28"/>
      <c r="Q47" s="27"/>
      <c r="R47" s="29"/>
      <c r="S47" s="30"/>
    </row>
    <row r="48" spans="1:19" ht="15.75" customHeight="1">
      <c r="A48" s="26" t="s">
        <v>62</v>
      </c>
      <c r="B48" s="27">
        <f>'[2].CSV]EXPORT[6]'!B50</f>
        <v>8640</v>
      </c>
      <c r="C48" s="27">
        <f>'[2].CSV]EXPORT[6]'!C50</f>
        <v>1755</v>
      </c>
      <c r="D48" s="88">
        <f>'[2].CSV]EXPORT[6]'!D50</f>
        <v>0.203</v>
      </c>
      <c r="E48" s="90">
        <f>'[2].CSV]EXPORT[6]'!E50</f>
        <v>1511</v>
      </c>
      <c r="F48" s="27">
        <f>'[2].CSV]EXPORT[6]'!F50</f>
        <v>107</v>
      </c>
      <c r="G48" s="88">
        <f>'[2].CSV]EXPORT[6]'!G50</f>
        <v>0.071</v>
      </c>
      <c r="H48" s="90">
        <f>'[2].CSV]EXPORT[6]'!H50</f>
        <v>10748</v>
      </c>
      <c r="I48" s="90">
        <f>'[2].CSV]EXPORT[6]'!I50</f>
        <v>1946</v>
      </c>
      <c r="J48" s="102">
        <f>'[2].CSV]EXPORT[6]'!J50</f>
        <v>0.181</v>
      </c>
      <c r="K48" s="124">
        <f>'[1]Report'!C45</f>
        <v>192</v>
      </c>
      <c r="L48" s="81">
        <f t="shared" si="5"/>
        <v>3793</v>
      </c>
      <c r="M48" s="115">
        <f>'[3]08-13-07'!P59</f>
        <v>305</v>
      </c>
      <c r="N48" s="115">
        <f>'[3]08-13-07'!J59</f>
        <v>3488</v>
      </c>
      <c r="O48" s="27">
        <f>'[2].CSV]EXPORT[6]'!K50</f>
        <v>1</v>
      </c>
      <c r="P48" s="31">
        <v>10908</v>
      </c>
      <c r="Q48" s="27"/>
      <c r="R48" s="29"/>
      <c r="S48" s="30"/>
    </row>
    <row r="49" spans="1:19" ht="15.75" customHeight="1">
      <c r="A49" s="26" t="s">
        <v>63</v>
      </c>
      <c r="B49" s="27">
        <f>'[2].CSV]EXPORT[6]'!B51</f>
        <v>4753</v>
      </c>
      <c r="C49" s="27">
        <f>'[2].CSV]EXPORT[6]'!C51</f>
        <v>524</v>
      </c>
      <c r="D49" s="88">
        <f>'[2].CSV]EXPORT[6]'!D51</f>
        <v>0.11</v>
      </c>
      <c r="E49" s="90">
        <f>'[2].CSV]EXPORT[6]'!E51</f>
        <v>15338</v>
      </c>
      <c r="F49" s="27">
        <f>'[2].CSV]EXPORT[6]'!F51</f>
        <v>7519</v>
      </c>
      <c r="G49" s="88">
        <f>'[2].CSV]EXPORT[6]'!G51</f>
        <v>0.49</v>
      </c>
      <c r="H49" s="90">
        <f>'[2].CSV]EXPORT[6]'!H51</f>
        <v>27914</v>
      </c>
      <c r="I49" s="90">
        <f>'[2].CSV]EXPORT[6]'!I51</f>
        <v>8512</v>
      </c>
      <c r="J49" s="102">
        <f>'[2].CSV]EXPORT[6]'!J51</f>
        <v>0.305</v>
      </c>
      <c r="K49" s="124">
        <f>'[1]Report'!C46</f>
        <v>65</v>
      </c>
      <c r="L49" s="81">
        <f t="shared" si="5"/>
        <v>1600</v>
      </c>
      <c r="M49" s="115">
        <f>'[3]08-13-07'!P60</f>
        <v>542</v>
      </c>
      <c r="N49" s="115">
        <f>'[3]08-13-07'!J60</f>
        <v>1058</v>
      </c>
      <c r="O49" s="27">
        <f>'[2].CSV]EXPORT[6]'!K51</f>
        <v>10325</v>
      </c>
      <c r="P49" s="28"/>
      <c r="Q49" s="27">
        <v>0</v>
      </c>
      <c r="R49" s="29"/>
      <c r="S49" s="30"/>
    </row>
    <row r="50" spans="1:19" ht="15.75" customHeight="1">
      <c r="A50" s="26" t="s">
        <v>64</v>
      </c>
      <c r="B50" s="27">
        <f>'[2].CSV]EXPORT[6]'!B52</f>
        <v>18771</v>
      </c>
      <c r="C50" s="27">
        <f>'[2].CSV]EXPORT[6]'!C52</f>
        <v>4035</v>
      </c>
      <c r="D50" s="88">
        <f>'[2].CSV]EXPORT[6]'!D52</f>
        <v>0.215</v>
      </c>
      <c r="E50" s="90">
        <f>'[2].CSV]EXPORT[6]'!E52</f>
        <v>3107</v>
      </c>
      <c r="F50" s="27">
        <f>'[2].CSV]EXPORT[6]'!F52</f>
        <v>249</v>
      </c>
      <c r="G50" s="88">
        <f>'[2].CSV]EXPORT[6]'!G52</f>
        <v>0.08</v>
      </c>
      <c r="H50" s="90">
        <f>'[2].CSV]EXPORT[6]'!H52</f>
        <v>23391</v>
      </c>
      <c r="I50" s="90">
        <f>'[2].CSV]EXPORT[6]'!I52</f>
        <v>4488</v>
      </c>
      <c r="J50" s="102">
        <f>'[2].CSV]EXPORT[6]'!J52</f>
        <v>0.192</v>
      </c>
      <c r="K50" s="124">
        <f>'[1]Report'!C47</f>
        <v>485</v>
      </c>
      <c r="L50" s="81">
        <f t="shared" si="5"/>
        <v>9379</v>
      </c>
      <c r="M50" s="115">
        <f>'[3]08-13-07'!P63</f>
        <v>1552</v>
      </c>
      <c r="N50" s="118">
        <f>'[3]08-13-07'!J63</f>
        <v>7827</v>
      </c>
      <c r="O50" s="27">
        <f>'[2].CSV]EXPORT[6]'!K52</f>
        <v>1</v>
      </c>
      <c r="P50" s="31"/>
      <c r="Q50" s="27"/>
      <c r="R50" s="29"/>
      <c r="S50" s="30"/>
    </row>
    <row r="51" spans="1:19" ht="15.75" customHeight="1">
      <c r="A51" s="32" t="s">
        <v>65</v>
      </c>
      <c r="B51" s="27">
        <f>'[2].CSV]EXPORT[6]'!B53</f>
        <v>3419</v>
      </c>
      <c r="C51" s="27">
        <f>'[2].CSV]EXPORT[6]'!C53</f>
        <v>951</v>
      </c>
      <c r="D51" s="88">
        <f>'[2].CSV]EXPORT[6]'!D53</f>
        <v>0.278</v>
      </c>
      <c r="E51" s="90">
        <f>'[2].CSV]EXPORT[6]'!E53</f>
        <v>926</v>
      </c>
      <c r="F51" s="27">
        <f>'[2].CSV]EXPORT[6]'!F53</f>
        <v>81</v>
      </c>
      <c r="G51" s="88">
        <f>'[2].CSV]EXPORT[6]'!G53</f>
        <v>0.087</v>
      </c>
      <c r="H51" s="90">
        <f>'[2].CSV]EXPORT[6]'!H53</f>
        <v>4497</v>
      </c>
      <c r="I51" s="90">
        <f>'[2].CSV]EXPORT[6]'!I53</f>
        <v>1052</v>
      </c>
      <c r="J51" s="102">
        <f>'[2].CSV]EXPORT[6]'!J53</f>
        <v>0.234</v>
      </c>
      <c r="K51" s="124">
        <f>'[1]Report'!C48</f>
        <v>96</v>
      </c>
      <c r="L51" s="31">
        <f t="shared" si="5"/>
        <v>967</v>
      </c>
      <c r="M51" s="115">
        <f>'[3]08-13-07'!P64</f>
        <v>117</v>
      </c>
      <c r="N51" s="118">
        <f>'[3]08-13-07'!J64</f>
        <v>850</v>
      </c>
      <c r="O51" s="27">
        <f>'[2].CSV]EXPORT[6]'!K53</f>
        <v>0</v>
      </c>
      <c r="P51" s="31"/>
      <c r="Q51" s="33"/>
      <c r="R51" s="35"/>
      <c r="S51" s="36"/>
    </row>
    <row r="52" spans="1:19" ht="15.75" customHeight="1">
      <c r="A52" s="85" t="s">
        <v>66</v>
      </c>
      <c r="B52" s="93"/>
      <c r="C52" s="38"/>
      <c r="D52" s="95"/>
      <c r="E52" s="96"/>
      <c r="F52" s="38"/>
      <c r="G52" s="95"/>
      <c r="H52" s="96"/>
      <c r="I52" s="96"/>
      <c r="J52" s="103"/>
      <c r="K52" s="126"/>
      <c r="L52" s="80"/>
      <c r="M52" s="97"/>
      <c r="N52" s="97"/>
      <c r="O52" s="38"/>
      <c r="P52" s="98"/>
      <c r="Q52" s="42"/>
      <c r="R52" s="43"/>
      <c r="S52" s="30"/>
    </row>
    <row r="53" spans="1:19" ht="15.75" customHeight="1">
      <c r="A53" s="26" t="s">
        <v>67</v>
      </c>
      <c r="B53" s="27">
        <f>'[2].CSV]EXPORT[6]'!B55</f>
        <v>4026</v>
      </c>
      <c r="C53" s="27">
        <f>'[2].CSV]EXPORT[6]'!C55</f>
        <v>1048</v>
      </c>
      <c r="D53" s="88">
        <f>'[2].CSV]EXPORT[6]'!D55</f>
        <v>0.26</v>
      </c>
      <c r="E53" s="90">
        <f>'[2].CSV]EXPORT[6]'!E55</f>
        <v>445</v>
      </c>
      <c r="F53" s="27">
        <f>'[2].CSV]EXPORT[6]'!F55</f>
        <v>8</v>
      </c>
      <c r="G53" s="88">
        <f>'[2].CSV]EXPORT[6]'!G55</f>
        <v>0.018</v>
      </c>
      <c r="H53" s="90">
        <f>'[2].CSV]EXPORT[6]'!H55</f>
        <v>4772</v>
      </c>
      <c r="I53" s="90">
        <f>'[2].CSV]EXPORT[6]'!I55</f>
        <v>1124</v>
      </c>
      <c r="J53" s="102">
        <f>'[2].CSV]EXPORT[6]'!J55</f>
        <v>0.236</v>
      </c>
      <c r="K53" s="124">
        <f>'[1]Report'!C50</f>
        <v>31</v>
      </c>
      <c r="L53" s="81">
        <f>SUM(M53:N53)</f>
        <v>1373</v>
      </c>
      <c r="M53" s="115">
        <f>'[3]08-13-07'!P66</f>
        <v>147</v>
      </c>
      <c r="N53" s="115">
        <f>'[3]08-13-07'!J66</f>
        <v>1226</v>
      </c>
      <c r="O53" s="106">
        <f>'[2].CSV]EXPORT[6]'!K55</f>
        <v>1</v>
      </c>
      <c r="P53" s="28"/>
      <c r="Q53" s="42"/>
      <c r="R53" s="43"/>
      <c r="S53" s="30"/>
    </row>
    <row r="54" spans="1:19" ht="15.75" customHeight="1">
      <c r="A54" s="26" t="s">
        <v>68</v>
      </c>
      <c r="B54" s="27">
        <f>'[2].CSV]EXPORT[6]'!B56</f>
        <v>1227</v>
      </c>
      <c r="C54" s="27">
        <f>'[2].CSV]EXPORT[6]'!C56</f>
        <v>336</v>
      </c>
      <c r="D54" s="88">
        <f>'[2].CSV]EXPORT[6]'!D56</f>
        <v>0.274</v>
      </c>
      <c r="E54" s="90">
        <f>'[2].CSV]EXPORT[6]'!E56</f>
        <v>952</v>
      </c>
      <c r="F54" s="27">
        <f>'[2].CSV]EXPORT[6]'!F56</f>
        <v>300</v>
      </c>
      <c r="G54" s="88">
        <f>'[2].CSV]EXPORT[6]'!G56</f>
        <v>0.315</v>
      </c>
      <c r="H54" s="90">
        <f>'[2].CSV]EXPORT[6]'!H56</f>
        <v>2392</v>
      </c>
      <c r="I54" s="90">
        <f>'[2].CSV]EXPORT[6]'!I56</f>
        <v>727</v>
      </c>
      <c r="J54" s="102">
        <f>'[2].CSV]EXPORT[6]'!J56</f>
        <v>0.304</v>
      </c>
      <c r="K54" s="124">
        <f>'[1]Report'!C51</f>
        <v>45</v>
      </c>
      <c r="L54" s="81">
        <f>SUM(M54:N54)</f>
        <v>416</v>
      </c>
      <c r="M54" s="115">
        <f>'[3]08-13-07'!P67</f>
        <v>31</v>
      </c>
      <c r="N54" s="115">
        <f>'[3]08-13-07'!J67</f>
        <v>385</v>
      </c>
      <c r="O54" s="106">
        <f>'[2].CSV]EXPORT[6]'!K56</f>
        <v>0</v>
      </c>
      <c r="P54" s="28"/>
      <c r="Q54" s="42"/>
      <c r="R54" s="43"/>
      <c r="S54" s="30"/>
    </row>
    <row r="55" spans="1:19" ht="15.75" customHeight="1">
      <c r="A55" s="26" t="s">
        <v>69</v>
      </c>
      <c r="B55" s="27">
        <f>'[2].CSV]EXPORT[6]'!B57</f>
        <v>1398</v>
      </c>
      <c r="C55" s="27">
        <f>'[2].CSV]EXPORT[6]'!C57</f>
        <v>78</v>
      </c>
      <c r="D55" s="88">
        <f>'[2].CSV]EXPORT[6]'!D57</f>
        <v>0.056</v>
      </c>
      <c r="E55" s="90">
        <f>'[2].CSV]EXPORT[6]'!E57</f>
        <v>279</v>
      </c>
      <c r="F55" s="27">
        <f>'[2].CSV]EXPORT[6]'!F57</f>
        <v>4</v>
      </c>
      <c r="G55" s="88">
        <f>'[2].CSV]EXPORT[6]'!G57</f>
        <v>0.014</v>
      </c>
      <c r="H55" s="90">
        <f>'[2].CSV]EXPORT[6]'!H57</f>
        <v>1873</v>
      </c>
      <c r="I55" s="90">
        <f>'[2].CSV]EXPORT[6]'!I57</f>
        <v>99</v>
      </c>
      <c r="J55" s="102">
        <f>'[2].CSV]EXPORT[6]'!J57</f>
        <v>0.053</v>
      </c>
      <c r="K55" s="124">
        <f>'[1]Report'!C52</f>
        <v>9</v>
      </c>
      <c r="L55" s="81">
        <f>SUM(M55:N55)</f>
        <v>477</v>
      </c>
      <c r="M55" s="115">
        <f>'[3]08-13-07'!P68</f>
        <v>116</v>
      </c>
      <c r="N55" s="115">
        <f>'[3]08-13-07'!J68</f>
        <v>361</v>
      </c>
      <c r="O55" s="106">
        <f>'[2].CSV]EXPORT[6]'!K57</f>
        <v>0</v>
      </c>
      <c r="P55" s="28"/>
      <c r="Q55" s="42"/>
      <c r="R55" s="43"/>
      <c r="S55" s="30"/>
    </row>
    <row r="56" spans="1:19" ht="15.75" customHeight="1">
      <c r="A56" s="26" t="s">
        <v>70</v>
      </c>
      <c r="B56" s="27">
        <f>'[2].CSV]EXPORT[6]'!B58</f>
        <v>8061</v>
      </c>
      <c r="C56" s="27">
        <f>'[2].CSV]EXPORT[6]'!C58</f>
        <v>1804</v>
      </c>
      <c r="D56" s="88">
        <f>'[2].CSV]EXPORT[6]'!D58</f>
        <v>0.224</v>
      </c>
      <c r="E56" s="90">
        <f>'[2].CSV]EXPORT[6]'!E58</f>
        <v>2428</v>
      </c>
      <c r="F56" s="27">
        <f>'[2].CSV]EXPORT[6]'!F58</f>
        <v>153</v>
      </c>
      <c r="G56" s="88">
        <f>'[2].CSV]EXPORT[6]'!G58</f>
        <v>0.063</v>
      </c>
      <c r="H56" s="90">
        <f>'[2].CSV]EXPORT[6]'!H58</f>
        <v>11212</v>
      </c>
      <c r="I56" s="90">
        <f>'[2].CSV]EXPORT[6]'!I58</f>
        <v>2086</v>
      </c>
      <c r="J56" s="102">
        <f>'[2].CSV]EXPORT[6]'!J58</f>
        <v>0.186</v>
      </c>
      <c r="K56" s="124">
        <f>'[1]Report'!C53</f>
        <v>434</v>
      </c>
      <c r="L56" s="81">
        <f>SUM(M56:N56)</f>
        <v>2755</v>
      </c>
      <c r="M56" s="115">
        <f>'[3]08-13-07'!P69</f>
        <v>285</v>
      </c>
      <c r="N56" s="115">
        <f>'[3]08-13-07'!J69</f>
        <v>2470</v>
      </c>
      <c r="O56" s="106">
        <f>'[2].CSV]EXPORT[6]'!K58</f>
        <v>2</v>
      </c>
      <c r="P56" s="28"/>
      <c r="Q56" s="42">
        <v>0</v>
      </c>
      <c r="R56" s="43"/>
      <c r="S56" s="30"/>
    </row>
    <row r="57" spans="1:19" ht="15.75" customHeight="1">
      <c r="A57" s="26" t="s">
        <v>71</v>
      </c>
      <c r="B57" s="27">
        <f>'[2].CSV]EXPORT[6]'!B59</f>
        <v>1803</v>
      </c>
      <c r="C57" s="27">
        <f>'[2].CSV]EXPORT[6]'!C59</f>
        <v>255</v>
      </c>
      <c r="D57" s="88">
        <f>'[2].CSV]EXPORT[6]'!D59</f>
        <v>0.141</v>
      </c>
      <c r="E57" s="90">
        <f>'[2].CSV]EXPORT[6]'!E59</f>
        <v>446</v>
      </c>
      <c r="F57" s="27">
        <f>'[2].CSV]EXPORT[6]'!F59</f>
        <v>17</v>
      </c>
      <c r="G57" s="88">
        <f>'[2].CSV]EXPORT[6]'!G59</f>
        <v>0.038</v>
      </c>
      <c r="H57" s="90">
        <f>'[2].CSV]EXPORT[6]'!H59</f>
        <v>2451</v>
      </c>
      <c r="I57" s="90">
        <f>'[2].CSV]EXPORT[6]'!I59</f>
        <v>288</v>
      </c>
      <c r="J57" s="102">
        <f>'[2].CSV]EXPORT[6]'!J59</f>
        <v>0.118</v>
      </c>
      <c r="K57" s="124">
        <f>'[1]Report'!C54</f>
        <v>28</v>
      </c>
      <c r="L57" s="81">
        <f>SUM(M57:N57)</f>
        <v>439</v>
      </c>
      <c r="M57" s="115">
        <f>'[3]08-13-07'!P72</f>
        <v>99</v>
      </c>
      <c r="N57" s="115">
        <f>'[3]08-13-07'!J72</f>
        <v>340</v>
      </c>
      <c r="O57" s="106">
        <f>'[2].CSV]EXPORT[6]'!K59</f>
        <v>0</v>
      </c>
      <c r="P57" s="28"/>
      <c r="Q57" s="42"/>
      <c r="R57" s="43"/>
      <c r="S57" s="30"/>
    </row>
    <row r="58" spans="1:19" ht="15.75" customHeight="1">
      <c r="A58" s="26" t="s">
        <v>72</v>
      </c>
      <c r="B58" s="27">
        <f>'[2].CSV]EXPORT[6]'!B60</f>
        <v>3172</v>
      </c>
      <c r="C58" s="27">
        <f>'[2].CSV]EXPORT[6]'!C60</f>
        <v>1050</v>
      </c>
      <c r="D58" s="88">
        <f>'[2].CSV]EXPORT[6]'!D60</f>
        <v>0.331</v>
      </c>
      <c r="E58" s="90">
        <f>'[2].CSV]EXPORT[6]'!E60</f>
        <v>458</v>
      </c>
      <c r="F58" s="27">
        <f>'[2].CSV]EXPORT[6]'!F60</f>
        <v>41</v>
      </c>
      <c r="G58" s="88">
        <f>'[2].CSV]EXPORT[6]'!G60</f>
        <v>0.09</v>
      </c>
      <c r="H58" s="90">
        <f>'[2].CSV]EXPORT[6]'!H60</f>
        <v>3803</v>
      </c>
      <c r="I58" s="90">
        <f>'[2].CSV]EXPORT[6]'!I60</f>
        <v>1100</v>
      </c>
      <c r="J58" s="102">
        <f>'[2].CSV]EXPORT[6]'!J60</f>
        <v>0.289</v>
      </c>
      <c r="K58" s="124">
        <f>'[1]Report'!C55</f>
        <v>55</v>
      </c>
      <c r="L58" s="81">
        <f aca="true" t="shared" si="6" ref="L58:L67">SUM(M58:N58)</f>
        <v>733</v>
      </c>
      <c r="M58" s="115">
        <f>'[3]08-13-07'!P73</f>
        <v>91</v>
      </c>
      <c r="N58" s="115">
        <f>'[3]08-13-07'!J73</f>
        <v>642</v>
      </c>
      <c r="O58" s="106">
        <f>'[2].CSV]EXPORT[6]'!K60</f>
        <v>0</v>
      </c>
      <c r="P58" s="28"/>
      <c r="Q58" s="42"/>
      <c r="R58" s="43"/>
      <c r="S58" s="30"/>
    </row>
    <row r="59" spans="1:19" ht="15.75" customHeight="1">
      <c r="A59" s="26" t="s">
        <v>73</v>
      </c>
      <c r="B59" s="27">
        <f>'[2].CSV]EXPORT[6]'!B61</f>
        <v>10307</v>
      </c>
      <c r="C59" s="27">
        <f>'[2].CSV]EXPORT[6]'!C61</f>
        <v>2874</v>
      </c>
      <c r="D59" s="88">
        <f>'[2].CSV]EXPORT[6]'!D61</f>
        <v>0.279</v>
      </c>
      <c r="E59" s="90">
        <f>'[2].CSV]EXPORT[6]'!E61</f>
        <v>3294</v>
      </c>
      <c r="F59" s="27">
        <f>'[2].CSV]EXPORT[6]'!F61</f>
        <v>963</v>
      </c>
      <c r="G59" s="88">
        <f>'[2].CSV]EXPORT[6]'!G61</f>
        <v>0.292</v>
      </c>
      <c r="H59" s="90">
        <f>'[2].CSV]EXPORT[6]'!H61</f>
        <v>14177</v>
      </c>
      <c r="I59" s="90">
        <f>'[2].CSV]EXPORT[6]'!I61</f>
        <v>4009</v>
      </c>
      <c r="J59" s="102">
        <f>'[2].CSV]EXPORT[6]'!J61</f>
        <v>0.283</v>
      </c>
      <c r="K59" s="124">
        <f>'[1]Report'!C56</f>
        <v>18</v>
      </c>
      <c r="L59" s="81">
        <f t="shared" si="6"/>
        <v>4053</v>
      </c>
      <c r="M59" s="115">
        <f>'[3]08-13-07'!P74</f>
        <v>369</v>
      </c>
      <c r="N59" s="115">
        <f>'[3]08-13-07'!J74</f>
        <v>3684</v>
      </c>
      <c r="O59" s="106">
        <f>'[2].CSV]EXPORT[6]'!K61</f>
        <v>2</v>
      </c>
      <c r="P59" s="28"/>
      <c r="Q59" s="42"/>
      <c r="R59" s="43"/>
      <c r="S59" s="87"/>
    </row>
    <row r="60" spans="1:19" ht="15.75" customHeight="1">
      <c r="A60" s="45" t="s">
        <v>74</v>
      </c>
      <c r="B60" s="27">
        <f>'[2].CSV]EXPORT[6]'!B62</f>
        <v>1836</v>
      </c>
      <c r="C60" s="27">
        <f>'[2].CSV]EXPORT[6]'!C62</f>
        <v>179</v>
      </c>
      <c r="D60" s="88">
        <f>'[2].CSV]EXPORT[6]'!D62</f>
        <v>0.097</v>
      </c>
      <c r="E60" s="90">
        <f>'[2].CSV]EXPORT[6]'!E62</f>
        <v>806</v>
      </c>
      <c r="F60" s="27">
        <f>'[2].CSV]EXPORT[6]'!F62</f>
        <v>13</v>
      </c>
      <c r="G60" s="88">
        <f>'[2].CSV]EXPORT[6]'!G62</f>
        <v>0.016</v>
      </c>
      <c r="H60" s="90">
        <f>'[2].CSV]EXPORT[6]'!H62</f>
        <v>2874</v>
      </c>
      <c r="I60" s="90">
        <f>'[2].CSV]EXPORT[6]'!I62</f>
        <v>272</v>
      </c>
      <c r="J60" s="102">
        <f>'[2].CSV]EXPORT[6]'!J62</f>
        <v>0.095</v>
      </c>
      <c r="K60" s="124">
        <f>'[1]Report'!C57</f>
        <v>0</v>
      </c>
      <c r="L60" s="81">
        <f t="shared" si="6"/>
        <v>1114</v>
      </c>
      <c r="M60" s="115">
        <f>'[3]08-13-07'!P75</f>
        <v>241</v>
      </c>
      <c r="N60" s="115">
        <f>'[3]08-13-07'!J75</f>
        <v>873</v>
      </c>
      <c r="O60" s="106">
        <f>'[2].CSV]EXPORT[6]'!K62</f>
        <v>0</v>
      </c>
      <c r="P60" s="28"/>
      <c r="Q60" s="27"/>
      <c r="R60" s="29"/>
      <c r="S60" s="30"/>
    </row>
    <row r="61" spans="1:19" ht="15.75" customHeight="1">
      <c r="A61" s="26" t="s">
        <v>75</v>
      </c>
      <c r="B61" s="27">
        <f>'[2].CSV]EXPORT[6]'!B63</f>
        <v>13890</v>
      </c>
      <c r="C61" s="27">
        <f>'[2].CSV]EXPORT[6]'!C63</f>
        <v>3837</v>
      </c>
      <c r="D61" s="88">
        <f>'[2].CSV]EXPORT[6]'!D63</f>
        <v>0.276</v>
      </c>
      <c r="E61" s="90">
        <f>'[2].CSV]EXPORT[6]'!E63</f>
        <v>3132</v>
      </c>
      <c r="F61" s="27">
        <f>'[2].CSV]EXPORT[6]'!F63</f>
        <v>784</v>
      </c>
      <c r="G61" s="88">
        <f>'[2].CSV]EXPORT[6]'!G63</f>
        <v>0.25</v>
      </c>
      <c r="H61" s="90">
        <f>'[2].CSV]EXPORT[6]'!H63</f>
        <v>18006</v>
      </c>
      <c r="I61" s="90">
        <f>'[2].CSV]EXPORT[6]'!I63</f>
        <v>4873</v>
      </c>
      <c r="J61" s="102">
        <f>'[2].CSV]EXPORT[6]'!J63</f>
        <v>0.271</v>
      </c>
      <c r="K61" s="124">
        <f>'[1]Report'!C58</f>
        <v>43</v>
      </c>
      <c r="L61" s="81">
        <f t="shared" si="6"/>
        <v>4158</v>
      </c>
      <c r="M61" s="115">
        <f>'[3]08-13-07'!P76</f>
        <v>361</v>
      </c>
      <c r="N61" s="115">
        <f>'[3]08-13-07'!J76</f>
        <v>3797</v>
      </c>
      <c r="O61" s="106">
        <f>'[2].CSV]EXPORT[6]'!K63</f>
        <v>2</v>
      </c>
      <c r="P61" s="28"/>
      <c r="Q61" s="42"/>
      <c r="R61" s="43"/>
      <c r="S61" s="30"/>
    </row>
    <row r="62" spans="1:19" ht="15.75" customHeight="1">
      <c r="A62" s="26" t="s">
        <v>76</v>
      </c>
      <c r="B62" s="27">
        <f>'[2].CSV]EXPORT[6]'!B64</f>
        <v>8516</v>
      </c>
      <c r="C62" s="27">
        <f>'[2].CSV]EXPORT[6]'!C64</f>
        <v>2092</v>
      </c>
      <c r="D62" s="88">
        <f>'[2].CSV]EXPORT[6]'!D64</f>
        <v>0.246</v>
      </c>
      <c r="E62" s="90">
        <f>'[2].CSV]EXPORT[6]'!E64</f>
        <v>2904</v>
      </c>
      <c r="F62" s="27">
        <f>'[2].CSV]EXPORT[6]'!F64</f>
        <v>721</v>
      </c>
      <c r="G62" s="88">
        <f>'[2].CSV]EXPORT[6]'!G64</f>
        <v>0.248</v>
      </c>
      <c r="H62" s="90">
        <f>'[2].CSV]EXPORT[6]'!H64</f>
        <v>12256</v>
      </c>
      <c r="I62" s="90">
        <f>'[2].CSV]EXPORT[6]'!I64</f>
        <v>3104</v>
      </c>
      <c r="J62" s="102">
        <f>'[2].CSV]EXPORT[6]'!J64</f>
        <v>0.253</v>
      </c>
      <c r="K62" s="124">
        <f>'[1]Report'!C59</f>
        <v>117</v>
      </c>
      <c r="L62" s="81">
        <f t="shared" si="6"/>
        <v>2568</v>
      </c>
      <c r="M62" s="115">
        <f>'[3]08-13-07'!P77</f>
        <v>325</v>
      </c>
      <c r="N62" s="115">
        <f>'[3]08-13-07'!J77</f>
        <v>2243</v>
      </c>
      <c r="O62" s="106">
        <f>'[2].CSV]EXPORT[6]'!K64</f>
        <v>0</v>
      </c>
      <c r="P62" s="28"/>
      <c r="Q62" s="42">
        <v>0</v>
      </c>
      <c r="R62" s="43"/>
      <c r="S62" s="30"/>
    </row>
    <row r="63" spans="1:19" ht="15.75" customHeight="1">
      <c r="A63" s="26" t="s">
        <v>77</v>
      </c>
      <c r="B63" s="27">
        <f>'[2].CSV]EXPORT[6]'!B65</f>
        <v>6956</v>
      </c>
      <c r="C63" s="27">
        <f>'[2].CSV]EXPORT[6]'!C65</f>
        <v>1771</v>
      </c>
      <c r="D63" s="88">
        <f>'[2].CSV]EXPORT[6]'!D65</f>
        <v>0.255</v>
      </c>
      <c r="E63" s="90">
        <f>'[2].CSV]EXPORT[6]'!E65</f>
        <v>2557</v>
      </c>
      <c r="F63" s="27">
        <f>'[2].CSV]EXPORT[6]'!F65</f>
        <v>874</v>
      </c>
      <c r="G63" s="88">
        <f>'[2].CSV]EXPORT[6]'!G65</f>
        <v>0.342</v>
      </c>
      <c r="H63" s="90">
        <f>'[2].CSV]EXPORT[6]'!H65</f>
        <v>9901</v>
      </c>
      <c r="I63" s="90">
        <f>'[2].CSV]EXPORT[6]'!I65</f>
        <v>2743</v>
      </c>
      <c r="J63" s="102">
        <f>'[2].CSV]EXPORT[6]'!J65</f>
        <v>0.277</v>
      </c>
      <c r="K63" s="124">
        <f>'[1]Report'!C60</f>
        <v>19</v>
      </c>
      <c r="L63" s="81">
        <f t="shared" si="6"/>
        <v>4059</v>
      </c>
      <c r="M63" s="115">
        <f>'[3]08-13-07'!P78</f>
        <v>235</v>
      </c>
      <c r="N63" s="115">
        <f>'[3]08-13-07'!J78</f>
        <v>3824</v>
      </c>
      <c r="O63" s="106">
        <f>'[2].CSV]EXPORT[6]'!K65</f>
        <v>1</v>
      </c>
      <c r="P63" s="28"/>
      <c r="Q63" s="42"/>
      <c r="R63" s="43"/>
      <c r="S63" s="30"/>
    </row>
    <row r="64" spans="1:19" ht="15.75" customHeight="1">
      <c r="A64" s="26" t="s">
        <v>78</v>
      </c>
      <c r="B64" s="27">
        <f>'[2].CSV]EXPORT[6]'!B66</f>
        <v>4549</v>
      </c>
      <c r="C64" s="27">
        <f>'[2].CSV]EXPORT[6]'!C66</f>
        <v>1384</v>
      </c>
      <c r="D64" s="88">
        <f>'[2].CSV]EXPORT[6]'!D66</f>
        <v>0.304</v>
      </c>
      <c r="E64" s="90">
        <f>'[2].CSV]EXPORT[6]'!E66</f>
        <v>1205</v>
      </c>
      <c r="F64" s="27">
        <f>'[2].CSV]EXPORT[6]'!F66</f>
        <v>237</v>
      </c>
      <c r="G64" s="88">
        <f>'[2].CSV]EXPORT[6]'!G66</f>
        <v>0.197</v>
      </c>
      <c r="H64" s="90">
        <f>'[2].CSV]EXPORT[6]'!H66</f>
        <v>6201</v>
      </c>
      <c r="I64" s="90">
        <f>'[2].CSV]EXPORT[6]'!I66</f>
        <v>1740</v>
      </c>
      <c r="J64" s="102">
        <f>'[2].CSV]EXPORT[6]'!J66</f>
        <v>0.281</v>
      </c>
      <c r="K64" s="124">
        <f>'[1]Report'!C61</f>
        <v>8</v>
      </c>
      <c r="L64" s="81">
        <f t="shared" si="6"/>
        <v>926</v>
      </c>
      <c r="M64" s="115">
        <f>'[3]08-13-07'!P79</f>
        <v>161</v>
      </c>
      <c r="N64" s="115">
        <f>'[3]08-13-07'!J79</f>
        <v>765</v>
      </c>
      <c r="O64" s="106">
        <f>'[2].CSV]EXPORT[6]'!K66</f>
        <v>2</v>
      </c>
      <c r="P64" s="28"/>
      <c r="Q64" s="42"/>
      <c r="R64" s="43"/>
      <c r="S64" s="30"/>
    </row>
    <row r="65" spans="1:19" ht="15.75" customHeight="1">
      <c r="A65" s="26" t="s">
        <v>79</v>
      </c>
      <c r="B65" s="27">
        <f>'[2].CSV]EXPORT[6]'!B67</f>
        <v>3607</v>
      </c>
      <c r="C65" s="27">
        <f>'[2].CSV]EXPORT[6]'!C67</f>
        <v>445</v>
      </c>
      <c r="D65" s="88">
        <f>'[2].CSV]EXPORT[6]'!D67</f>
        <v>0.123</v>
      </c>
      <c r="E65" s="90">
        <f>'[2].CSV]EXPORT[6]'!E67</f>
        <v>706</v>
      </c>
      <c r="F65" s="27">
        <f>'[2].CSV]EXPORT[6]'!F67</f>
        <v>47</v>
      </c>
      <c r="G65" s="88">
        <f>'[2].CSV]EXPORT[6]'!G67</f>
        <v>0.067</v>
      </c>
      <c r="H65" s="90">
        <f>'[2].CSV]EXPORT[6]'!H67</f>
        <v>4593</v>
      </c>
      <c r="I65" s="90">
        <f>'[2].CSV]EXPORT[6]'!I67</f>
        <v>586</v>
      </c>
      <c r="J65" s="102">
        <f>'[2].CSV]EXPORT[6]'!J67</f>
        <v>0.128</v>
      </c>
      <c r="K65" s="124">
        <f>'[1]Report'!C62</f>
        <v>1259</v>
      </c>
      <c r="L65" s="81">
        <f t="shared" si="6"/>
        <v>360</v>
      </c>
      <c r="M65" s="115">
        <f>'[3]08-13-07'!P80</f>
        <v>136</v>
      </c>
      <c r="N65" s="115">
        <f>'[3]08-13-07'!J80</f>
        <v>224</v>
      </c>
      <c r="O65" s="106">
        <f>'[2].CSV]EXPORT[6]'!K67</f>
        <v>1</v>
      </c>
      <c r="P65" s="28"/>
      <c r="Q65" s="42"/>
      <c r="R65" s="43"/>
      <c r="S65" s="30"/>
    </row>
    <row r="66" spans="1:19" ht="15.75" customHeight="1">
      <c r="A66" s="26" t="s">
        <v>80</v>
      </c>
      <c r="B66" s="27">
        <f>'[2].CSV]EXPORT[6]'!B68</f>
        <v>8721</v>
      </c>
      <c r="C66" s="27">
        <f>'[2].CSV]EXPORT[6]'!C68</f>
        <v>1420</v>
      </c>
      <c r="D66" s="88">
        <f>'[2].CSV]EXPORT[6]'!D68</f>
        <v>0.163</v>
      </c>
      <c r="E66" s="90">
        <f>'[2].CSV]EXPORT[6]'!E68</f>
        <v>1552</v>
      </c>
      <c r="F66" s="27">
        <f>'[2].CSV]EXPORT[6]'!F68</f>
        <v>104</v>
      </c>
      <c r="G66" s="88">
        <f>'[2].CSV]EXPORT[6]'!G68</f>
        <v>0.067</v>
      </c>
      <c r="H66" s="90">
        <f>'[2].CSV]EXPORT[6]'!H68</f>
        <v>11424</v>
      </c>
      <c r="I66" s="90">
        <f>'[2].CSV]EXPORT[6]'!I68</f>
        <v>1649</v>
      </c>
      <c r="J66" s="102">
        <f>'[2].CSV]EXPORT[6]'!J68</f>
        <v>0.144</v>
      </c>
      <c r="K66" s="124">
        <f>'[1]Report'!C63</f>
        <v>1191</v>
      </c>
      <c r="L66" s="81">
        <f t="shared" si="6"/>
        <v>2889</v>
      </c>
      <c r="M66" s="115">
        <f>'[3]08-13-07'!P81</f>
        <v>351</v>
      </c>
      <c r="N66" s="115">
        <f>'[3]08-13-07'!J81</f>
        <v>2538</v>
      </c>
      <c r="O66" s="106">
        <f>'[2].CSV]EXPORT[6]'!K68</f>
        <v>0</v>
      </c>
      <c r="P66" s="28"/>
      <c r="Q66" s="42"/>
      <c r="R66" s="43"/>
      <c r="S66" s="30"/>
    </row>
    <row r="67" spans="1:19" ht="15.75" customHeight="1">
      <c r="A67" s="32" t="s">
        <v>81</v>
      </c>
      <c r="B67" s="27">
        <f>'[2].CSV]EXPORT[6]'!B69</f>
        <v>9216</v>
      </c>
      <c r="C67" s="27">
        <f>'[2].CSV]EXPORT[6]'!C69</f>
        <v>2252</v>
      </c>
      <c r="D67" s="88">
        <f>'[2].CSV]EXPORT[6]'!D69</f>
        <v>0.244</v>
      </c>
      <c r="E67" s="90">
        <f>'[2].CSV]EXPORT[6]'!E69</f>
        <v>3440</v>
      </c>
      <c r="F67" s="27">
        <f>'[2].CSV]EXPORT[6]'!F69</f>
        <v>412</v>
      </c>
      <c r="G67" s="88">
        <f>'[2].CSV]EXPORT[6]'!G69</f>
        <v>0.12</v>
      </c>
      <c r="H67" s="90">
        <f>'[2].CSV]EXPORT[6]'!H69</f>
        <v>15192</v>
      </c>
      <c r="I67" s="90">
        <f>'[2].CSV]EXPORT[6]'!I69</f>
        <v>3477</v>
      </c>
      <c r="J67" s="104">
        <f>'[2].CSV]EXPORT[6]'!J69</f>
        <v>0.229</v>
      </c>
      <c r="K67" s="124">
        <f>'[1]Report'!C64</f>
        <v>526</v>
      </c>
      <c r="L67" s="41">
        <f t="shared" si="6"/>
        <v>3896</v>
      </c>
      <c r="M67" s="115">
        <f>'[3]08-13-07'!P82</f>
        <v>432</v>
      </c>
      <c r="N67" s="115">
        <f>'[3]08-13-07'!J82</f>
        <v>3464</v>
      </c>
      <c r="O67" s="106">
        <f>'[2].CSV]EXPORT[6]'!K69</f>
        <v>1</v>
      </c>
      <c r="P67" s="34"/>
      <c r="Q67" s="33"/>
      <c r="R67" s="35"/>
      <c r="S67" s="36"/>
    </row>
    <row r="68" spans="1:19" ht="12" customHeight="1">
      <c r="A68" s="44"/>
      <c r="B68" s="69"/>
      <c r="C68" s="69"/>
      <c r="D68" s="99"/>
      <c r="E68" s="69"/>
      <c r="F68" s="69"/>
      <c r="G68" s="89"/>
      <c r="H68" s="100"/>
      <c r="I68" s="100"/>
      <c r="J68" s="105"/>
      <c r="K68" s="127"/>
      <c r="L68" s="46"/>
      <c r="M68" s="82"/>
      <c r="N68" s="69"/>
      <c r="O68" s="69"/>
      <c r="P68" s="46"/>
      <c r="R68" s="43"/>
      <c r="S68" s="73"/>
    </row>
    <row r="69" spans="1:19" ht="12" customHeight="1">
      <c r="A69" s="68" t="s">
        <v>82</v>
      </c>
      <c r="B69" s="69">
        <f>'[2].CSV]EXPORT[6]'!B10</f>
        <v>15</v>
      </c>
      <c r="C69" s="69">
        <f>'[2].CSV]EXPORT[6]'!C10</f>
        <v>9</v>
      </c>
      <c r="D69" s="89">
        <f>'[2].CSV]EXPORT[6]'!D10</f>
        <v>0.6</v>
      </c>
      <c r="E69" s="69">
        <f>'[2].CSV]EXPORT[6]'!E10</f>
        <v>37</v>
      </c>
      <c r="F69" s="69">
        <f>'[2].CSV]EXPORT[6]'!F10</f>
        <v>29</v>
      </c>
      <c r="G69" s="89">
        <f>'[2].CSV]EXPORT[6]'!G10</f>
        <v>0.784</v>
      </c>
      <c r="H69" s="69">
        <f>'[2].CSV]EXPORT[6]'!H10</f>
        <v>186</v>
      </c>
      <c r="I69" s="69">
        <f>'[2].CSV]EXPORT[6]'!I10</f>
        <v>60</v>
      </c>
      <c r="J69" s="89">
        <f>'[2].CSV]EXPORT[6]'!J10</f>
        <v>0.323</v>
      </c>
      <c r="K69" s="128"/>
      <c r="L69" s="83">
        <f>N69</f>
        <v>18339</v>
      </c>
      <c r="M69" s="84"/>
      <c r="N69" s="119">
        <f>'[3]08-13-07'!M84</f>
        <v>18339</v>
      </c>
      <c r="O69" s="83">
        <f>'[2].CSV]EXPORT[6]'!K10</f>
        <v>0</v>
      </c>
      <c r="P69" s="70"/>
      <c r="Q69" s="71"/>
      <c r="R69" s="49"/>
      <c r="S69" s="72"/>
    </row>
    <row r="70" spans="1:14" ht="15.75" customHeight="1">
      <c r="A70" s="8" t="s">
        <v>83</v>
      </c>
      <c r="D70" s="66"/>
      <c r="E70" s="52"/>
      <c r="G70" s="66"/>
      <c r="H70" s="52"/>
      <c r="I70" s="52"/>
      <c r="J70" s="66"/>
      <c r="K70" s="129"/>
      <c r="L70" s="51"/>
      <c r="M70" s="51"/>
      <c r="N70" s="51"/>
    </row>
    <row r="71" spans="1:14" ht="11.25" customHeight="1">
      <c r="A71" s="8" t="s">
        <v>84</v>
      </c>
      <c r="C71" s="52"/>
      <c r="D71" s="66"/>
      <c r="E71" s="52"/>
      <c r="F71" s="52"/>
      <c r="G71" s="66"/>
      <c r="H71" s="52"/>
      <c r="I71" s="52"/>
      <c r="J71" s="66"/>
      <c r="K71" s="129"/>
      <c r="L71" s="51"/>
      <c r="M71" s="51"/>
      <c r="N71" s="51"/>
    </row>
    <row r="72" spans="3:14" ht="12" customHeight="1">
      <c r="C72" s="52"/>
      <c r="D72" s="66"/>
      <c r="E72" s="52"/>
      <c r="F72" s="52"/>
      <c r="G72" s="66"/>
      <c r="H72" s="52"/>
      <c r="I72" s="52"/>
      <c r="J72" s="66"/>
      <c r="K72" s="129"/>
      <c r="L72" s="51"/>
      <c r="M72" s="51"/>
      <c r="N72" s="51"/>
    </row>
    <row r="73" spans="3:14" ht="12" customHeight="1">
      <c r="C73" s="52"/>
      <c r="D73" s="66"/>
      <c r="E73" s="52"/>
      <c r="F73" s="52"/>
      <c r="G73" s="66"/>
      <c r="H73" s="52"/>
      <c r="I73" s="52"/>
      <c r="J73" s="66"/>
      <c r="K73" s="129"/>
      <c r="L73" s="51"/>
      <c r="M73" s="51"/>
      <c r="N73" s="51"/>
    </row>
    <row r="74" spans="3:14" ht="12" customHeight="1">
      <c r="C74" s="52"/>
      <c r="D74" s="66"/>
      <c r="E74" s="52"/>
      <c r="F74" s="52"/>
      <c r="G74" s="66"/>
      <c r="H74" s="52"/>
      <c r="I74" s="52"/>
      <c r="J74" s="66"/>
      <c r="K74" s="129"/>
      <c r="L74" s="51"/>
      <c r="M74" s="51"/>
      <c r="N74" s="51"/>
    </row>
    <row r="75" spans="3:14" ht="12" customHeight="1">
      <c r="C75" s="52"/>
      <c r="D75" s="66"/>
      <c r="E75" s="52"/>
      <c r="F75" s="52"/>
      <c r="G75" s="66"/>
      <c r="H75" s="52"/>
      <c r="I75" s="52"/>
      <c r="J75" s="66"/>
      <c r="K75" s="129"/>
      <c r="L75" s="51"/>
      <c r="M75" s="51"/>
      <c r="N75" s="51"/>
    </row>
    <row r="76" spans="3:14" ht="12" customHeight="1">
      <c r="C76" s="52"/>
      <c r="D76" s="66"/>
      <c r="E76" s="52"/>
      <c r="F76" s="52"/>
      <c r="G76" s="66"/>
      <c r="H76" s="52"/>
      <c r="I76" s="52"/>
      <c r="J76" s="66"/>
      <c r="K76" s="129"/>
      <c r="L76" s="51"/>
      <c r="M76" s="51"/>
      <c r="N76" s="51"/>
    </row>
    <row r="77" spans="3:14" ht="12" customHeight="1">
      <c r="C77" s="52"/>
      <c r="D77" s="66"/>
      <c r="E77" s="52"/>
      <c r="F77" s="52"/>
      <c r="G77" s="66"/>
      <c r="H77" s="52"/>
      <c r="I77" s="52"/>
      <c r="J77" s="66"/>
      <c r="K77" s="129"/>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dmokwall</cp:lastModifiedBy>
  <cp:lastPrinted>2007-08-13T14:28:21Z</cp:lastPrinted>
  <dcterms:created xsi:type="dcterms:W3CDTF">2003-06-17T11:57:05Z</dcterms:created>
  <dcterms:modified xsi:type="dcterms:W3CDTF">2007-08-13T14:28:52Z</dcterms:modified>
  <cp:category/>
  <cp:version/>
  <cp:contentType/>
  <cp:contentStatus/>
</cp:coreProperties>
</file>