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285" windowWidth="12120" windowHeight="4740" tabRatio="601" activeTab="0"/>
  </bookViews>
  <sheets>
    <sheet name="MMWL" sheetId="1" r:id="rId1"/>
  </sheets>
  <externalReferences>
    <externalReference r:id="rId4"/>
    <externalReference r:id="rId5"/>
    <externalReference r:id="rId6"/>
    <externalReference r:id="rId7"/>
    <externalReference r:id="rId8"/>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Dawn Navaratnasingam</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 ref="A28" authorId="1">
      <text>
        <r>
          <rPr>
            <b/>
            <sz val="8"/>
            <rFont val="Tahoma"/>
            <family val="0"/>
          </rPr>
          <t>Jackson assumed national radiation workload in October 2006</t>
        </r>
        <r>
          <rPr>
            <sz val="8"/>
            <rFont val="Tahoma"/>
            <family val="0"/>
          </rPr>
          <t xml:space="preserve">
</t>
        </r>
      </text>
    </comment>
  </commentList>
</comments>
</file>

<file path=xl/sharedStrings.xml><?xml version="1.0" encoding="utf-8"?>
<sst xmlns="http://schemas.openxmlformats.org/spreadsheetml/2006/main" count="88" uniqueCount="86">
  <si>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</si>
  <si>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</si>
  <si>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</si>
  <si>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</si>
  <si>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</si>
  <si>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</si>
  <si>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</si>
  <si>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</si>
  <si>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</si>
  <si>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</si>
  <si>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</si>
  <si>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</si>
  <si>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</si>
  <si>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</si>
  <si>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</si>
  <si>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</si>
  <si>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</si>
  <si>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</si>
  <si>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</si>
  <si>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</si>
  <si>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</si>
  <si>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</si>
  <si>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</si>
  <si>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</si>
  <si>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</si>
  <si>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</si>
  <si>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</si>
  <si>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</si>
  <si>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</si>
  <si>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</si>
  <si>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</si>
  <si>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</si>
  <si>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</si>
  <si>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</si>
  <si>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</si>
  <si>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</si>
  <si>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</si>
  <si>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</si>
  <si>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SOUTHERN AREA</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</si>
  <si>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</si>
  <si>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</si>
  <si>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</si>
  <si>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</si>
  <si>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</si>
  <si>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</si>
  <si>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</si>
  <si>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</si>
  <si>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</si>
  <si>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</si>
  <si>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</si>
  <si>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</si>
  <si>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CENTRAL AREA</t>
  </si>
  <si>
    <t xml:space="preserve">      Chicago </t>
  </si>
  <si>
    <t xml:space="preserve">      Des Moines </t>
  </si>
  <si>
    <t xml:space="preserve">      Fargo </t>
  </si>
  <si>
    <t xml:space="preserve">      Houston </t>
  </si>
  <si>
    <t xml:space="preserve">      Lincoln </t>
  </si>
  <si>
    <t xml:space="preserve">      Little Rock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</si>
  <si>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</si>
  <si>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</si>
  <si>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</si>
  <si>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</si>
  <si>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</si>
  <si>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</si>
  <si>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</si>
  <si>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</si>
  <si>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WESTERN AREA</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</si>
  <si>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</si>
  <si>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</si>
  <si>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</si>
  <si>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</si>
  <si>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</si>
  <si>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</si>
  <si>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</si>
  <si>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</si>
  <si>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</si>
  <si>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</si>
  <si>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</si>
  <si>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</si>
  <si>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</si>
  <si>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</si>
  <si>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</si>
  <si>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AMC</t>
  </si>
  <si>
    <t xml:space="preserve">Note: 1. This report includes RATING and NON-RATING PENDING counts for the PMCs.  </t>
  </si>
  <si>
    <t xml:space="preserve">         2. Predischarge claims pending includes 010 series, 110 series &amp; EP 027.</t>
  </si>
  <si>
    <t xml:space="preserve">As of: 
April 14, 2007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</si>
</sst>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 numFmtId="170" formatCode="0.000%"/>
  </numFmts>
  <fonts count="9">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
      <b/>
      <sz val="8"/>
      <name val="Tahoma"/>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7">
    <border>
      <left/>
      <right/>
      <top/>
      <bottom/>
      <diagonal/>
    </border>
    <border>
      <left>
        <color indexed="63"/>
      </left>
      <right style="dotted"/>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style="thin"/>
    </border>
    <border>
      <left style="dotted"/>
      <right>
        <color indexed="63"/>
      </right>
      <top style="thin"/>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style="dotted"/>
      <right style="dotted"/>
      <top style="thin"/>
      <bottom style="thin"/>
    </border>
    <border>
      <left style="dotted"/>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2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0" fontId="1" fillId="0" borderId="2" xfId="0" applyFont="1" applyBorder="1" applyAlignment="1">
      <alignment horizontal="center" wrapText="1"/>
    </xf>
    <xf numFmtId="4" fontId="1" fillId="0" borderId="0" xfId="0" applyNumberFormat="1" applyFont="1" applyFill="1" applyAlignment="1">
      <alignment horizontal="center" vertical="center" wrapText="1"/>
    </xf>
    <xf numFmtId="4" fontId="1" fillId="0" borderId="3"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4" xfId="0" applyNumberFormat="1" applyFont="1" applyFill="1" applyBorder="1" applyAlignment="1">
      <alignment vertical="center" wrapText="1"/>
    </xf>
    <xf numFmtId="3" fontId="3" fillId="0" borderId="5" xfId="0" applyNumberFormat="1" applyFont="1" applyFill="1" applyBorder="1" applyAlignment="1">
      <alignment/>
    </xf>
    <xf numFmtId="10" fontId="3" fillId="0" borderId="6" xfId="0" applyNumberFormat="1" applyFont="1" applyFill="1" applyBorder="1" applyAlignment="1">
      <alignment/>
    </xf>
    <xf numFmtId="3" fontId="3" fillId="0" borderId="7" xfId="0" applyNumberFormat="1" applyFont="1" applyFill="1" applyBorder="1" applyAlignment="1">
      <alignment/>
    </xf>
    <xf numFmtId="15" fontId="3" fillId="3" borderId="5" xfId="0" applyNumberFormat="1" applyFont="1" applyFill="1" applyBorder="1" applyAlignment="1">
      <alignment/>
    </xf>
    <xf numFmtId="15" fontId="3" fillId="0" borderId="8" xfId="0" applyNumberFormat="1" applyFont="1" applyFill="1" applyBorder="1" applyAlignment="1">
      <alignment/>
    </xf>
    <xf numFmtId="4" fontId="3" fillId="0" borderId="9" xfId="0" applyNumberFormat="1" applyFont="1" applyFill="1" applyBorder="1" applyAlignment="1">
      <alignment horizontal="left"/>
    </xf>
    <xf numFmtId="3" fontId="3" fillId="0" borderId="0" xfId="0" applyNumberFormat="1" applyFont="1" applyFill="1" applyBorder="1" applyAlignment="1">
      <alignment/>
    </xf>
    <xf numFmtId="3" fontId="3" fillId="0" borderId="9"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9" xfId="0" applyNumberFormat="1" applyFont="1" applyFill="1" applyBorder="1" applyAlignment="1">
      <alignment horizontal="left"/>
    </xf>
    <xf numFmtId="10" fontId="3" fillId="0" borderId="0" xfId="0" applyNumberFormat="1" applyFont="1" applyAlignment="1">
      <alignment/>
    </xf>
    <xf numFmtId="4" fontId="3" fillId="0" borderId="7" xfId="0" applyNumberFormat="1" applyFont="1" applyFill="1" applyBorder="1" applyAlignment="1">
      <alignment/>
    </xf>
    <xf numFmtId="15" fontId="3" fillId="0" borderId="10" xfId="0" applyNumberFormat="1" applyFont="1" applyFill="1" applyBorder="1" applyAlignment="1">
      <alignment/>
    </xf>
    <xf numFmtId="4" fontId="4" fillId="0" borderId="9"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3" xfId="0" applyFont="1" applyFill="1" applyBorder="1" applyAlignment="1">
      <alignment/>
    </xf>
    <xf numFmtId="4" fontId="1" fillId="0" borderId="3" xfId="0" applyNumberFormat="1" applyFont="1" applyFill="1" applyBorder="1" applyAlignment="1">
      <alignment/>
    </xf>
    <xf numFmtId="15" fontId="1" fillId="3" borderId="0" xfId="0" applyNumberFormat="1" applyFont="1" applyFill="1" applyBorder="1" applyAlignment="1">
      <alignment/>
    </xf>
    <xf numFmtId="15" fontId="1" fillId="0" borderId="8" xfId="0" applyNumberFormat="1" applyFont="1" applyFill="1" applyBorder="1" applyAlignment="1">
      <alignment/>
    </xf>
    <xf numFmtId="3" fontId="1" fillId="0" borderId="3"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11" xfId="0" applyNumberFormat="1" applyFont="1" applyFill="1" applyBorder="1" applyAlignment="1">
      <alignment/>
    </xf>
    <xf numFmtId="0" fontId="1" fillId="0" borderId="12" xfId="0" applyFont="1" applyFill="1" applyBorder="1" applyAlignment="1">
      <alignment/>
    </xf>
    <xf numFmtId="4" fontId="1" fillId="0" borderId="12" xfId="0" applyNumberFormat="1" applyFont="1" applyFill="1" applyBorder="1" applyAlignment="1">
      <alignment/>
    </xf>
    <xf numFmtId="15" fontId="1" fillId="3" borderId="11" xfId="0" applyNumberFormat="1" applyFont="1" applyFill="1" applyBorder="1" applyAlignment="1">
      <alignment/>
    </xf>
    <xf numFmtId="15" fontId="1" fillId="0" borderId="13" xfId="0" applyNumberFormat="1" applyFont="1" applyFill="1" applyBorder="1" applyAlignment="1">
      <alignment/>
    </xf>
    <xf numFmtId="4" fontId="1" fillId="0" borderId="7" xfId="0" applyNumberFormat="1" applyFont="1" applyFill="1" applyBorder="1" applyAlignment="1">
      <alignment/>
    </xf>
    <xf numFmtId="3" fontId="1" fillId="0" borderId="5" xfId="0" applyNumberFormat="1" applyFont="1" applyFill="1" applyBorder="1" applyAlignment="1">
      <alignment/>
    </xf>
    <xf numFmtId="15" fontId="1" fillId="3" borderId="5" xfId="0" applyNumberFormat="1" applyFont="1" applyFill="1" applyBorder="1" applyAlignment="1">
      <alignment/>
    </xf>
    <xf numFmtId="15" fontId="1" fillId="0" borderId="10"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9"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15" fontId="1" fillId="3" borderId="14"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9" xfId="0" applyNumberFormat="1" applyFont="1" applyFill="1" applyBorder="1" applyAlignment="1">
      <alignment/>
    </xf>
    <xf numFmtId="165" fontId="3" fillId="0" borderId="6" xfId="0" applyNumberFormat="1" applyFont="1" applyFill="1" applyBorder="1" applyAlignment="1">
      <alignment/>
    </xf>
    <xf numFmtId="165" fontId="3" fillId="0" borderId="1" xfId="0" applyNumberFormat="1" applyFont="1" applyFill="1" applyBorder="1" applyAlignment="1">
      <alignment/>
    </xf>
    <xf numFmtId="15" fontId="3" fillId="0" borderId="15" xfId="0" applyNumberFormat="1" applyFont="1" applyFill="1" applyBorder="1" applyAlignment="1">
      <alignment/>
    </xf>
    <xf numFmtId="165" fontId="3" fillId="0" borderId="9" xfId="0" applyNumberFormat="1" applyFont="1" applyFill="1" applyBorder="1" applyAlignment="1">
      <alignment/>
    </xf>
    <xf numFmtId="165" fontId="3" fillId="0" borderId="0" xfId="0" applyNumberFormat="1" applyFont="1" applyFill="1" applyAlignment="1">
      <alignment/>
    </xf>
    <xf numFmtId="165" fontId="3" fillId="0" borderId="3"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4" fontId="1" fillId="0" borderId="9"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6" xfId="0" applyNumberFormat="1" applyFont="1" applyFill="1" applyBorder="1" applyAlignment="1">
      <alignment/>
    </xf>
    <xf numFmtId="4" fontId="1" fillId="0" borderId="15" xfId="0" applyNumberFormat="1" applyFont="1" applyFill="1" applyBorder="1" applyAlignment="1">
      <alignment/>
    </xf>
    <xf numFmtId="3" fontId="1" fillId="0" borderId="14" xfId="0" applyNumberFormat="1" applyFont="1" applyFill="1" applyBorder="1" applyAlignment="1">
      <alignment/>
    </xf>
    <xf numFmtId="0" fontId="1" fillId="0" borderId="15" xfId="0" applyFont="1" applyFill="1" applyBorder="1" applyAlignment="1">
      <alignment/>
    </xf>
    <xf numFmtId="4" fontId="1" fillId="0" borderId="14" xfId="0" applyNumberFormat="1" applyFont="1" applyFill="1" applyBorder="1" applyAlignment="1">
      <alignment/>
    </xf>
    <xf numFmtId="1" fontId="1" fillId="0" borderId="14" xfId="0" applyNumberFormat="1" applyFont="1" applyFill="1" applyBorder="1" applyAlignment="1">
      <alignment/>
    </xf>
    <xf numFmtId="15" fontId="1" fillId="0" borderId="11" xfId="0" applyNumberFormat="1" applyFont="1" applyFill="1" applyBorder="1" applyAlignment="1">
      <alignment/>
    </xf>
    <xf numFmtId="15" fontId="1" fillId="0" borderId="14"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3" fontId="3" fillId="0" borderId="3" xfId="0" applyNumberFormat="1" applyFont="1" applyFill="1" applyBorder="1" applyAlignment="1">
      <alignment/>
    </xf>
    <xf numFmtId="165" fontId="3" fillId="0" borderId="12" xfId="0" applyNumberFormat="1" applyFont="1" applyFill="1" applyBorder="1" applyAlignment="1">
      <alignment/>
    </xf>
    <xf numFmtId="4" fontId="1" fillId="0" borderId="9" xfId="0" applyNumberFormat="1" applyFont="1" applyFill="1" applyBorder="1" applyAlignment="1">
      <alignment horizontal="center" vertical="center" wrapText="1"/>
    </xf>
    <xf numFmtId="3" fontId="3" fillId="0" borderId="4" xfId="0" applyNumberFormat="1" applyFont="1" applyFill="1" applyBorder="1" applyAlignment="1">
      <alignment/>
    </xf>
    <xf numFmtId="3" fontId="1" fillId="0" borderId="9" xfId="0" applyNumberFormat="1" applyFont="1" applyFill="1" applyBorder="1" applyAlignment="1">
      <alignment/>
    </xf>
    <xf numFmtId="3" fontId="1" fillId="0" borderId="2" xfId="0" applyNumberFormat="1" applyFont="1" applyFill="1" applyBorder="1" applyAlignment="1">
      <alignment/>
    </xf>
    <xf numFmtId="4" fontId="1" fillId="0" borderId="14" xfId="0" applyNumberFormat="1" applyFont="1" applyFill="1" applyBorder="1" applyAlignment="1">
      <alignment horizontal="centerContinuous" wrapText="1"/>
    </xf>
    <xf numFmtId="3" fontId="1" fillId="0" borderId="16" xfId="0" applyNumberFormat="1" applyFont="1" applyFill="1" applyBorder="1" applyAlignment="1">
      <alignment/>
    </xf>
    <xf numFmtId="4" fontId="1" fillId="0" borderId="11" xfId="0" applyNumberFormat="1" applyFont="1" applyFill="1" applyBorder="1" applyAlignment="1">
      <alignment/>
    </xf>
    <xf numFmtId="4" fontId="2" fillId="0" borderId="9" xfId="0" applyNumberFormat="1" applyFont="1" applyFill="1" applyBorder="1" applyAlignment="1">
      <alignment vertical="center" wrapText="1"/>
    </xf>
    <xf numFmtId="4" fontId="2" fillId="0" borderId="17" xfId="0" applyNumberFormat="1" applyFont="1" applyFill="1" applyBorder="1" applyAlignment="1">
      <alignment vertical="center" wrapText="1"/>
    </xf>
    <xf numFmtId="15" fontId="3" fillId="0" borderId="8" xfId="0" applyNumberFormat="1" applyFont="1" applyFill="1" applyBorder="1" applyAlignment="1">
      <alignment horizontal="center"/>
    </xf>
    <xf numFmtId="165" fontId="1" fillId="0" borderId="0" xfId="0" applyNumberFormat="1" applyFont="1" applyFill="1" applyBorder="1" applyAlignment="1">
      <alignment/>
    </xf>
    <xf numFmtId="165" fontId="1" fillId="0" borderId="14" xfId="0" applyNumberFormat="1" applyFont="1" applyFill="1" applyBorder="1" applyAlignment="1">
      <alignment/>
    </xf>
    <xf numFmtId="3" fontId="1" fillId="0" borderId="18" xfId="0" applyNumberFormat="1" applyFont="1" applyFill="1" applyBorder="1" applyAlignment="1">
      <alignment/>
    </xf>
    <xf numFmtId="10" fontId="3" fillId="0" borderId="5" xfId="0" applyNumberFormat="1" applyFont="1" applyFill="1" applyBorder="1" applyAlignment="1">
      <alignment/>
    </xf>
    <xf numFmtId="3" fontId="3" fillId="0" borderId="19" xfId="0" applyNumberFormat="1" applyFont="1" applyFill="1" applyBorder="1" applyAlignment="1">
      <alignment/>
    </xf>
    <xf numFmtId="3" fontId="1" fillId="0" borderId="10" xfId="0" applyNumberFormat="1" applyFont="1" applyFill="1" applyBorder="1" applyAlignment="1">
      <alignment/>
    </xf>
    <xf numFmtId="165" fontId="1" fillId="0" borderId="6" xfId="0" applyNumberFormat="1" applyFont="1" applyFill="1" applyBorder="1" applyAlignment="1">
      <alignment/>
    </xf>
    <xf numFmtId="165" fontId="1" fillId="0" borderId="5" xfId="0" applyNumberFormat="1" applyFont="1" applyFill="1" applyBorder="1" applyAlignment="1">
      <alignment/>
    </xf>
    <xf numFmtId="3" fontId="1" fillId="0" borderId="19" xfId="0" applyNumberFormat="1" applyFont="1" applyFill="1" applyBorder="1" applyAlignment="1">
      <alignment/>
    </xf>
    <xf numFmtId="0" fontId="1" fillId="0" borderId="7" xfId="0" applyFont="1" applyFill="1" applyBorder="1" applyAlignment="1">
      <alignment/>
    </xf>
    <xf numFmtId="3" fontId="1" fillId="0" borderId="4" xfId="0" applyNumberFormat="1" applyFont="1" applyFill="1" applyBorder="1" applyAlignment="1">
      <alignment/>
    </xf>
    <xf numFmtId="3" fontId="1" fillId="0" borderId="7" xfId="0" applyNumberFormat="1" applyFont="1" applyFill="1" applyBorder="1" applyAlignment="1">
      <alignment/>
    </xf>
    <xf numFmtId="165" fontId="1" fillId="0" borderId="20" xfId="0" applyNumberFormat="1" applyFont="1" applyFill="1" applyBorder="1" applyAlignment="1">
      <alignment/>
    </xf>
    <xf numFmtId="3" fontId="1" fillId="0" borderId="21" xfId="0" applyNumberFormat="1" applyFont="1" applyFill="1" applyBorder="1" applyAlignment="1">
      <alignment/>
    </xf>
    <xf numFmtId="0" fontId="0" fillId="0" borderId="14" xfId="0" applyFill="1" applyBorder="1" applyAlignment="1">
      <alignment/>
    </xf>
    <xf numFmtId="10" fontId="3" fillId="0" borderId="22" xfId="0" applyNumberFormat="1" applyFont="1" applyFill="1" applyBorder="1" applyAlignment="1">
      <alignment/>
    </xf>
    <xf numFmtId="165" fontId="1" fillId="0" borderId="23" xfId="0" applyNumberFormat="1" applyFont="1" applyFill="1" applyBorder="1" applyAlignment="1">
      <alignment/>
    </xf>
    <xf numFmtId="165" fontId="1" fillId="0" borderId="22" xfId="0" applyNumberFormat="1" applyFont="1" applyFill="1" applyBorder="1" applyAlignment="1">
      <alignment/>
    </xf>
    <xf numFmtId="165" fontId="1" fillId="0" borderId="24" xfId="0" applyNumberFormat="1" applyFont="1" applyFill="1" applyBorder="1" applyAlignment="1">
      <alignment/>
    </xf>
    <xf numFmtId="165" fontId="1" fillId="0" borderId="25" xfId="0" applyNumberFormat="1" applyFont="1" applyFill="1" applyBorder="1" applyAlignment="1">
      <alignment/>
    </xf>
    <xf numFmtId="1" fontId="1" fillId="0" borderId="0" xfId="0" applyNumberFormat="1" applyFont="1" applyFill="1" applyBorder="1" applyAlignment="1">
      <alignment/>
    </xf>
    <xf numFmtId="4" fontId="1" fillId="0" borderId="18" xfId="0" applyNumberFormat="1" applyFont="1" applyBorder="1" applyAlignment="1">
      <alignment horizontal="center" vertical="center" wrapText="1"/>
    </xf>
    <xf numFmtId="3" fontId="3" fillId="0" borderId="18" xfId="0" applyNumberFormat="1" applyFont="1" applyFill="1" applyBorder="1" applyAlignment="1">
      <alignment/>
    </xf>
    <xf numFmtId="165" fontId="3" fillId="0" borderId="18" xfId="0" applyNumberFormat="1" applyFont="1" applyFill="1" applyBorder="1" applyAlignment="1">
      <alignment/>
    </xf>
    <xf numFmtId="10" fontId="1" fillId="0" borderId="23" xfId="0" applyNumberFormat="1" applyFont="1" applyBorder="1" applyAlignment="1">
      <alignment horizontal="center" vertical="center" wrapText="1"/>
    </xf>
    <xf numFmtId="165" fontId="3" fillId="0" borderId="22" xfId="0" applyNumberFormat="1" applyFont="1" applyFill="1" applyBorder="1" applyAlignment="1">
      <alignment/>
    </xf>
    <xf numFmtId="165" fontId="3" fillId="0" borderId="23" xfId="0" applyNumberFormat="1" applyFont="1" applyFill="1" applyBorder="1" applyAlignment="1">
      <alignment/>
    </xf>
    <xf numFmtId="165" fontId="1" fillId="0" borderId="11" xfId="0" applyNumberFormat="1" applyFont="1" applyFill="1" applyBorder="1" applyAlignment="1">
      <alignment/>
    </xf>
    <xf numFmtId="3" fontId="1" fillId="0" borderId="26"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APPEALS\FY07%20Appeals%20Repor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pif07.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09-07.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A\MMWL%20Reports\FY07-PA\Education%20Report\Weekly_EDU-Report_April%201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
    </sheetNames>
    <sheetDataSet>
      <sheetData sheetId="0">
        <row r="5">
          <cell r="C5">
            <v>14</v>
          </cell>
        </row>
        <row r="6">
          <cell r="C6">
            <v>2</v>
          </cell>
        </row>
        <row r="7">
          <cell r="C7">
            <v>12</v>
          </cell>
        </row>
        <row r="8">
          <cell r="C8">
            <v>3</v>
          </cell>
        </row>
        <row r="9">
          <cell r="C9">
            <v>15</v>
          </cell>
        </row>
        <row r="10">
          <cell r="C10">
            <v>0</v>
          </cell>
        </row>
        <row r="11">
          <cell r="C11">
            <v>2</v>
          </cell>
        </row>
        <row r="12">
          <cell r="C12">
            <v>4</v>
          </cell>
        </row>
        <row r="13">
          <cell r="C13">
            <v>12</v>
          </cell>
        </row>
        <row r="14">
          <cell r="C14">
            <v>12</v>
          </cell>
        </row>
        <row r="15">
          <cell r="C15">
            <v>71</v>
          </cell>
        </row>
        <row r="16">
          <cell r="C16">
            <v>420</v>
          </cell>
        </row>
        <row r="17">
          <cell r="C17">
            <v>0</v>
          </cell>
        </row>
        <row r="18">
          <cell r="C18">
            <v>8</v>
          </cell>
        </row>
        <row r="19">
          <cell r="C19">
            <v>0</v>
          </cell>
        </row>
        <row r="20">
          <cell r="C20">
            <v>0</v>
          </cell>
        </row>
        <row r="22">
          <cell r="C22">
            <v>148</v>
          </cell>
        </row>
        <row r="23">
          <cell r="C23">
            <v>36</v>
          </cell>
        </row>
        <row r="24">
          <cell r="C24">
            <v>2</v>
          </cell>
        </row>
        <row r="25">
          <cell r="C25">
            <v>3</v>
          </cell>
        </row>
        <row r="26">
          <cell r="C26">
            <v>3</v>
          </cell>
        </row>
        <row r="27">
          <cell r="C27">
            <v>1</v>
          </cell>
        </row>
        <row r="28">
          <cell r="C28">
            <v>389</v>
          </cell>
        </row>
        <row r="29">
          <cell r="C29">
            <v>376</v>
          </cell>
        </row>
        <row r="30">
          <cell r="C30">
            <v>1</v>
          </cell>
        </row>
        <row r="31">
          <cell r="C31">
            <v>790</v>
          </cell>
        </row>
        <row r="32">
          <cell r="C32">
            <v>39</v>
          </cell>
        </row>
        <row r="33">
          <cell r="C33">
            <v>2319</v>
          </cell>
        </row>
        <row r="35">
          <cell r="C35">
            <v>6</v>
          </cell>
        </row>
        <row r="36">
          <cell r="C36">
            <v>1</v>
          </cell>
        </row>
        <row r="37">
          <cell r="C37">
            <v>20</v>
          </cell>
        </row>
        <row r="38">
          <cell r="C38">
            <v>5</v>
          </cell>
        </row>
        <row r="39">
          <cell r="C39">
            <v>79</v>
          </cell>
        </row>
        <row r="40">
          <cell r="C40">
            <v>0</v>
          </cell>
        </row>
        <row r="41">
          <cell r="C41">
            <v>0</v>
          </cell>
        </row>
        <row r="42">
          <cell r="C42">
            <v>275</v>
          </cell>
        </row>
        <row r="43">
          <cell r="C43">
            <v>7</v>
          </cell>
        </row>
        <row r="44">
          <cell r="C44">
            <v>0</v>
          </cell>
        </row>
        <row r="45">
          <cell r="C45">
            <v>142</v>
          </cell>
        </row>
        <row r="46">
          <cell r="C46">
            <v>3</v>
          </cell>
        </row>
        <row r="47">
          <cell r="C47">
            <v>383</v>
          </cell>
        </row>
        <row r="48">
          <cell r="C48">
            <v>2</v>
          </cell>
        </row>
        <row r="50">
          <cell r="C50">
            <v>0</v>
          </cell>
        </row>
        <row r="51">
          <cell r="C51">
            <v>33</v>
          </cell>
        </row>
        <row r="52">
          <cell r="C52">
            <v>0</v>
          </cell>
        </row>
        <row r="53">
          <cell r="C53">
            <v>313</v>
          </cell>
        </row>
        <row r="54">
          <cell r="C54">
            <v>13</v>
          </cell>
        </row>
        <row r="55">
          <cell r="C55">
            <v>89</v>
          </cell>
        </row>
        <row r="56">
          <cell r="C56">
            <v>1</v>
          </cell>
        </row>
        <row r="57">
          <cell r="C57">
            <v>0</v>
          </cell>
        </row>
        <row r="58">
          <cell r="C58">
            <v>4</v>
          </cell>
        </row>
        <row r="59">
          <cell r="C59">
            <v>94</v>
          </cell>
        </row>
        <row r="60">
          <cell r="C60">
            <v>0</v>
          </cell>
        </row>
        <row r="61">
          <cell r="C61">
            <v>1</v>
          </cell>
        </row>
        <row r="62">
          <cell r="C62">
            <v>1116</v>
          </cell>
        </row>
        <row r="63">
          <cell r="C63">
            <v>911</v>
          </cell>
        </row>
        <row r="64">
          <cell r="C64">
            <v>418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4-16-07"/>
      <sheetName val="04-09-07 (x)"/>
      <sheetName val="04-02-07 x"/>
      <sheetName val="03-26-07x"/>
      <sheetName val="03-19-07x"/>
      <sheetName val="03-12-07x"/>
      <sheetName val="03-05-07x"/>
      <sheetName val="02-26-07X"/>
      <sheetName val="02-20-07X"/>
      <sheetName val="02-12-07x"/>
      <sheetName val="02-05-07X"/>
      <sheetName val="01-29-07X"/>
      <sheetName val="01-22-07x"/>
      <sheetName val="01-16-07x"/>
      <sheetName val="01-08-07x"/>
      <sheetName val="01-03-07x"/>
      <sheetName val="12-26-06x"/>
      <sheetName val="12-18-06 x"/>
      <sheetName val="12-11-06x"/>
      <sheetName val="12-04-06x"/>
      <sheetName val="11-27-06X "/>
      <sheetName val="11-20-06X "/>
      <sheetName val="11-13-06x"/>
      <sheetName val="11-06-06x"/>
      <sheetName val="10-30-06X"/>
      <sheetName val="10-23-06x"/>
      <sheetName val="10-16-06X"/>
      <sheetName val="10-10-06x"/>
      <sheetName val="10-02-06x"/>
      <sheetName val="09-25-06X"/>
      <sheetName val="09-18-06x"/>
      <sheetName val="09-11-06x"/>
      <sheetName val="09-05-06x"/>
      <sheetName val="08-28-06x"/>
      <sheetName val="08-21-06x"/>
      <sheetName val="08-14-06X"/>
      <sheetName val="08-07-06x"/>
      <sheetName val="07-31-06x"/>
      <sheetName val="07-24-06x"/>
      <sheetName val="07-17-06x "/>
      <sheetName val="07-10-06x "/>
      <sheetName val="07-03-06x"/>
      <sheetName val="06-26-06x"/>
      <sheetName val="06-19-06x"/>
      <sheetName val="06-12-06x"/>
      <sheetName val="06-05-06x"/>
      <sheetName val="05-30-06 x"/>
      <sheetName val="05-22-06 x"/>
      <sheetName val="05-15-06 x"/>
      <sheetName val="05-08-06 x"/>
      <sheetName val="05-01-06 x"/>
      <sheetName val="04-24-06 x"/>
      <sheetName val="04-17-06 x"/>
      <sheetName val="04-10-06 x"/>
      <sheetName val="04-03-06 x"/>
      <sheetName val="03-27-06 x"/>
      <sheetName val="03-20-06 x"/>
      <sheetName val="03-13-06 x"/>
      <sheetName val="03-06-06 x"/>
      <sheetName val="02-27-06 x"/>
      <sheetName val="02-21-06 x"/>
      <sheetName val="02-13-06 x"/>
      <sheetName val="02-06-06 x"/>
      <sheetName val="01-30-06 x"/>
      <sheetName val="01-23-06 x"/>
      <sheetName val="01-17-06 x"/>
      <sheetName val="01-09-06 x"/>
      <sheetName val="01-03-06 x"/>
      <sheetName val="12-27-05 x"/>
      <sheetName val="12-19-05 x"/>
      <sheetName val="12-12-05 x"/>
      <sheetName val="12-05-05 x"/>
      <sheetName val="11-28-05x"/>
      <sheetName val="11-21-05 x"/>
      <sheetName val="11-14-05 x"/>
      <sheetName val="11-7-05X"/>
      <sheetName val="10-31-05x "/>
      <sheetName val="10-24-05 X"/>
      <sheetName val="10-17-05X"/>
      <sheetName val="10-11-05x"/>
      <sheetName val="10-03-05X"/>
      <sheetName val="09-26-05X"/>
      <sheetName val="09-19-05X"/>
      <sheetName val="09-12-05X"/>
      <sheetName val="09-06-05X"/>
      <sheetName val="08-29-05X"/>
      <sheetName val="08-22-05X"/>
      <sheetName val="08-15-05X"/>
      <sheetName val="08-08-05X"/>
      <sheetName val="08-01-05X"/>
      <sheetName val="07-25-05X"/>
      <sheetName val="07-18-05X"/>
      <sheetName val="07-11-05X"/>
      <sheetName val="07-5-05X"/>
      <sheetName val="6-27-05X"/>
      <sheetName val="6-20-05X"/>
      <sheetName val="6-13-05X"/>
      <sheetName val="5-23-05X"/>
      <sheetName val="5-16-05X"/>
      <sheetName val="5-9-05X"/>
      <sheetName val="5-2-05X"/>
      <sheetName val="4-25-05X"/>
      <sheetName val="4-18-05X"/>
      <sheetName val="4-11-05X"/>
      <sheetName val="4-4-05X"/>
      <sheetName val="3-28-05X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1605</v>
          </cell>
          <cell r="P9">
            <v>116</v>
          </cell>
        </row>
        <row r="10">
          <cell r="J10">
            <v>1878</v>
          </cell>
          <cell r="P10">
            <v>250</v>
          </cell>
        </row>
        <row r="11">
          <cell r="J11">
            <v>898</v>
          </cell>
          <cell r="P11">
            <v>251</v>
          </cell>
        </row>
        <row r="12">
          <cell r="J12">
            <v>3094</v>
          </cell>
          <cell r="P12">
            <v>604</v>
          </cell>
        </row>
        <row r="13">
          <cell r="J13">
            <v>2076</v>
          </cell>
          <cell r="P13">
            <v>412</v>
          </cell>
        </row>
        <row r="14">
          <cell r="J14">
            <v>733</v>
          </cell>
          <cell r="P14">
            <v>200</v>
          </cell>
        </row>
        <row r="15">
          <cell r="J15">
            <v>2211</v>
          </cell>
          <cell r="P15">
            <v>401</v>
          </cell>
        </row>
        <row r="16">
          <cell r="J16">
            <v>276</v>
          </cell>
          <cell r="P16">
            <v>68</v>
          </cell>
        </row>
        <row r="17">
          <cell r="J17">
            <v>1260</v>
          </cell>
          <cell r="P17">
            <v>299</v>
          </cell>
        </row>
        <row r="18">
          <cell r="J18">
            <v>1352</v>
          </cell>
          <cell r="P18">
            <v>289</v>
          </cell>
        </row>
        <row r="19">
          <cell r="J19">
            <v>2844</v>
          </cell>
          <cell r="P19">
            <v>495</v>
          </cell>
        </row>
        <row r="22">
          <cell r="J22">
            <v>1233</v>
          </cell>
          <cell r="P22">
            <v>219</v>
          </cell>
        </row>
        <row r="25">
          <cell r="J25">
            <v>795</v>
          </cell>
          <cell r="P25">
            <v>129</v>
          </cell>
        </row>
        <row r="26">
          <cell r="J26">
            <v>563</v>
          </cell>
          <cell r="P26">
            <v>125</v>
          </cell>
        </row>
        <row r="27">
          <cell r="J27">
            <v>243</v>
          </cell>
          <cell r="P27">
            <v>24</v>
          </cell>
        </row>
        <row r="30">
          <cell r="J30">
            <v>489</v>
          </cell>
          <cell r="P30">
            <v>44</v>
          </cell>
        </row>
        <row r="32">
          <cell r="J32">
            <v>4638</v>
          </cell>
          <cell r="P32">
            <v>430</v>
          </cell>
        </row>
        <row r="33">
          <cell r="J33">
            <v>2693</v>
          </cell>
          <cell r="P33">
            <v>736</v>
          </cell>
        </row>
        <row r="34">
          <cell r="J34">
            <v>2286</v>
          </cell>
          <cell r="P34">
            <v>129</v>
          </cell>
        </row>
        <row r="35">
          <cell r="J35">
            <v>1753</v>
          </cell>
          <cell r="P35">
            <v>296</v>
          </cell>
        </row>
        <row r="36">
          <cell r="J36">
            <v>2654</v>
          </cell>
          <cell r="P36">
            <v>374</v>
          </cell>
        </row>
        <row r="37">
          <cell r="J37">
            <v>7330</v>
          </cell>
          <cell r="P37">
            <v>477</v>
          </cell>
        </row>
        <row r="38">
          <cell r="J38">
            <v>3766</v>
          </cell>
          <cell r="P38">
            <v>747</v>
          </cell>
        </row>
        <row r="39">
          <cell r="J39">
            <v>2486</v>
          </cell>
          <cell r="P39">
            <v>633</v>
          </cell>
        </row>
        <row r="40">
          <cell r="J40">
            <v>2074</v>
          </cell>
          <cell r="P40">
            <v>300</v>
          </cell>
        </row>
        <row r="41">
          <cell r="J41">
            <v>5562</v>
          </cell>
          <cell r="P41">
            <v>1619</v>
          </cell>
        </row>
        <row r="42">
          <cell r="J42">
            <v>142</v>
          </cell>
          <cell r="P42">
            <v>24</v>
          </cell>
        </row>
        <row r="43">
          <cell r="J43">
            <v>4354</v>
          </cell>
          <cell r="P43">
            <v>535</v>
          </cell>
        </row>
        <row r="45">
          <cell r="J45">
            <v>3494</v>
          </cell>
          <cell r="P45">
            <v>398</v>
          </cell>
        </row>
        <row r="46">
          <cell r="J46">
            <v>1217</v>
          </cell>
          <cell r="P46">
            <v>170</v>
          </cell>
        </row>
        <row r="47">
          <cell r="J47">
            <v>169</v>
          </cell>
          <cell r="P47">
            <v>119</v>
          </cell>
        </row>
        <row r="48">
          <cell r="J48">
            <v>6211</v>
          </cell>
          <cell r="P48">
            <v>716</v>
          </cell>
        </row>
        <row r="51">
          <cell r="J51">
            <v>815</v>
          </cell>
          <cell r="P51">
            <v>332</v>
          </cell>
        </row>
        <row r="52">
          <cell r="J52">
            <v>1389</v>
          </cell>
          <cell r="P52">
            <v>364</v>
          </cell>
        </row>
        <row r="53">
          <cell r="J53">
            <v>1694</v>
          </cell>
          <cell r="P53">
            <v>392</v>
          </cell>
        </row>
        <row r="56">
          <cell r="J56">
            <v>2298</v>
          </cell>
          <cell r="P56">
            <v>586</v>
          </cell>
        </row>
        <row r="57">
          <cell r="J57">
            <v>2278</v>
          </cell>
          <cell r="P57">
            <v>132</v>
          </cell>
        </row>
        <row r="58">
          <cell r="J58">
            <v>139</v>
          </cell>
          <cell r="P58">
            <v>53</v>
          </cell>
        </row>
        <row r="59">
          <cell r="J59">
            <v>3269</v>
          </cell>
          <cell r="P59">
            <v>408</v>
          </cell>
        </row>
        <row r="60">
          <cell r="J60">
            <v>883</v>
          </cell>
          <cell r="P60">
            <v>604</v>
          </cell>
        </row>
        <row r="63">
          <cell r="J63">
            <v>8019</v>
          </cell>
          <cell r="P63">
            <v>1570</v>
          </cell>
        </row>
        <row r="64">
          <cell r="J64">
            <v>667</v>
          </cell>
          <cell r="P64">
            <v>176</v>
          </cell>
        </row>
        <row r="66">
          <cell r="J66">
            <v>1233</v>
          </cell>
          <cell r="P66">
            <v>157</v>
          </cell>
        </row>
        <row r="67">
          <cell r="J67">
            <v>358</v>
          </cell>
          <cell r="P67">
            <v>41</v>
          </cell>
        </row>
        <row r="68">
          <cell r="J68">
            <v>297</v>
          </cell>
          <cell r="P68">
            <v>151</v>
          </cell>
        </row>
        <row r="69">
          <cell r="J69">
            <v>2470</v>
          </cell>
          <cell r="P69">
            <v>345</v>
          </cell>
        </row>
        <row r="72">
          <cell r="J72">
            <v>399</v>
          </cell>
          <cell r="P72">
            <v>85</v>
          </cell>
        </row>
        <row r="73">
          <cell r="J73">
            <v>681</v>
          </cell>
          <cell r="P73">
            <v>95</v>
          </cell>
        </row>
        <row r="74">
          <cell r="J74">
            <v>3486</v>
          </cell>
          <cell r="P74">
            <v>545</v>
          </cell>
        </row>
        <row r="75">
          <cell r="J75">
            <v>963</v>
          </cell>
          <cell r="P75">
            <v>251</v>
          </cell>
        </row>
        <row r="76">
          <cell r="J76">
            <v>3709</v>
          </cell>
          <cell r="P76">
            <v>467</v>
          </cell>
        </row>
        <row r="77">
          <cell r="J77">
            <v>2172</v>
          </cell>
          <cell r="P77">
            <v>340</v>
          </cell>
        </row>
        <row r="78">
          <cell r="J78">
            <v>3846</v>
          </cell>
          <cell r="P78">
            <v>230</v>
          </cell>
        </row>
        <row r="79">
          <cell r="J79">
            <v>818</v>
          </cell>
          <cell r="P79">
            <v>148</v>
          </cell>
        </row>
        <row r="80">
          <cell r="J80">
            <v>283</v>
          </cell>
          <cell r="P80">
            <v>145</v>
          </cell>
        </row>
        <row r="81">
          <cell r="J81">
            <v>2688</v>
          </cell>
          <cell r="P81">
            <v>301</v>
          </cell>
        </row>
        <row r="82">
          <cell r="J82">
            <v>3453</v>
          </cell>
          <cell r="P82">
            <v>472</v>
          </cell>
        </row>
        <row r="84">
          <cell r="M84">
            <v>16865</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XPORT"/>
    </sheetNames>
    <sheetDataSet>
      <sheetData sheetId="0">
        <row r="9">
          <cell r="B9">
            <v>5630</v>
          </cell>
          <cell r="C9">
            <v>1456</v>
          </cell>
          <cell r="D9">
            <v>0.259</v>
          </cell>
          <cell r="E9">
            <v>1719</v>
          </cell>
          <cell r="F9">
            <v>622</v>
          </cell>
          <cell r="G9">
            <v>0.362</v>
          </cell>
          <cell r="H9">
            <v>8265</v>
          </cell>
          <cell r="I9">
            <v>2253</v>
          </cell>
          <cell r="J9">
            <v>0.273</v>
          </cell>
          <cell r="K9">
            <v>7</v>
          </cell>
        </row>
        <row r="10">
          <cell r="B10">
            <v>5</v>
          </cell>
          <cell r="C10">
            <v>5</v>
          </cell>
          <cell r="D10">
            <v>1</v>
          </cell>
          <cell r="E10">
            <v>46</v>
          </cell>
          <cell r="F10">
            <v>38</v>
          </cell>
          <cell r="G10">
            <v>0.826</v>
          </cell>
          <cell r="H10">
            <v>171</v>
          </cell>
          <cell r="I10">
            <v>62</v>
          </cell>
          <cell r="J10">
            <v>0.363</v>
          </cell>
        </row>
        <row r="11">
          <cell r="B11">
            <v>4712</v>
          </cell>
          <cell r="C11">
            <v>1252</v>
          </cell>
          <cell r="D11">
            <v>0.266</v>
          </cell>
          <cell r="E11">
            <v>2153</v>
          </cell>
          <cell r="F11">
            <v>262</v>
          </cell>
          <cell r="G11">
            <v>0.122</v>
          </cell>
          <cell r="H11">
            <v>7282</v>
          </cell>
          <cell r="I11">
            <v>1638</v>
          </cell>
          <cell r="J11">
            <v>0.225</v>
          </cell>
          <cell r="K11">
            <v>3</v>
          </cell>
        </row>
        <row r="12">
          <cell r="B12">
            <v>5421</v>
          </cell>
          <cell r="C12">
            <v>1716</v>
          </cell>
          <cell r="D12">
            <v>0.317</v>
          </cell>
          <cell r="E12">
            <v>1946</v>
          </cell>
          <cell r="F12">
            <v>534</v>
          </cell>
          <cell r="G12">
            <v>0.274</v>
          </cell>
          <cell r="H12">
            <v>7933</v>
          </cell>
          <cell r="I12">
            <v>2351</v>
          </cell>
          <cell r="J12">
            <v>0.296</v>
          </cell>
          <cell r="K12">
            <v>1</v>
          </cell>
        </row>
        <row r="13">
          <cell r="B13">
            <v>14186</v>
          </cell>
          <cell r="C13">
            <v>5354</v>
          </cell>
          <cell r="D13">
            <v>0.377</v>
          </cell>
          <cell r="E13">
            <v>4326</v>
          </cell>
          <cell r="F13">
            <v>1202</v>
          </cell>
          <cell r="G13">
            <v>0.278</v>
          </cell>
          <cell r="H13">
            <v>19344</v>
          </cell>
          <cell r="I13">
            <v>6770</v>
          </cell>
          <cell r="J13">
            <v>0.35</v>
          </cell>
          <cell r="K13">
            <v>2</v>
          </cell>
        </row>
        <row r="14">
          <cell r="B14">
            <v>13429</v>
          </cell>
          <cell r="C14">
            <v>5340</v>
          </cell>
          <cell r="D14">
            <v>0.398</v>
          </cell>
          <cell r="E14">
            <v>5415</v>
          </cell>
          <cell r="F14">
            <v>2351</v>
          </cell>
          <cell r="G14">
            <v>0.434</v>
          </cell>
          <cell r="H14">
            <v>19884</v>
          </cell>
          <cell r="I14">
            <v>8155</v>
          </cell>
          <cell r="J14">
            <v>0.41</v>
          </cell>
          <cell r="K14">
            <v>3</v>
          </cell>
        </row>
        <row r="15">
          <cell r="B15">
            <v>2436</v>
          </cell>
          <cell r="C15">
            <v>681</v>
          </cell>
          <cell r="D15">
            <v>0.28</v>
          </cell>
          <cell r="E15">
            <v>1243</v>
          </cell>
          <cell r="F15">
            <v>344</v>
          </cell>
          <cell r="G15">
            <v>0.277</v>
          </cell>
          <cell r="H15">
            <v>4144</v>
          </cell>
          <cell r="I15">
            <v>1143</v>
          </cell>
          <cell r="J15">
            <v>0.276</v>
          </cell>
        </row>
        <row r="16">
          <cell r="B16">
            <v>8601</v>
          </cell>
          <cell r="C16">
            <v>2672</v>
          </cell>
          <cell r="D16">
            <v>0.311</v>
          </cell>
          <cell r="E16">
            <v>2084</v>
          </cell>
          <cell r="F16">
            <v>418</v>
          </cell>
          <cell r="G16">
            <v>0.201</v>
          </cell>
          <cell r="H16">
            <v>11120</v>
          </cell>
          <cell r="I16">
            <v>3199</v>
          </cell>
          <cell r="J16">
            <v>0.288</v>
          </cell>
        </row>
        <row r="17">
          <cell r="B17">
            <v>1517</v>
          </cell>
          <cell r="C17">
            <v>356</v>
          </cell>
          <cell r="D17">
            <v>0.235</v>
          </cell>
          <cell r="E17">
            <v>330</v>
          </cell>
          <cell r="F17">
            <v>35</v>
          </cell>
          <cell r="G17">
            <v>0.106</v>
          </cell>
          <cell r="H17">
            <v>2032</v>
          </cell>
          <cell r="I17">
            <v>413</v>
          </cell>
          <cell r="J17">
            <v>0.203</v>
          </cell>
        </row>
        <row r="18">
          <cell r="B18">
            <v>10247</v>
          </cell>
          <cell r="C18">
            <v>3811</v>
          </cell>
          <cell r="D18">
            <v>0.372</v>
          </cell>
          <cell r="E18">
            <v>4155</v>
          </cell>
          <cell r="F18">
            <v>1525</v>
          </cell>
          <cell r="G18">
            <v>0.367</v>
          </cell>
          <cell r="H18">
            <v>14950</v>
          </cell>
          <cell r="I18">
            <v>5591</v>
          </cell>
          <cell r="J18">
            <v>0.374</v>
          </cell>
          <cell r="K18">
            <v>25</v>
          </cell>
        </row>
        <row r="19">
          <cell r="B19">
            <v>4478</v>
          </cell>
          <cell r="C19">
            <v>1646</v>
          </cell>
          <cell r="D19">
            <v>0.368</v>
          </cell>
          <cell r="E19">
            <v>889</v>
          </cell>
          <cell r="F19">
            <v>171</v>
          </cell>
          <cell r="G19">
            <v>0.192</v>
          </cell>
          <cell r="H19">
            <v>5584</v>
          </cell>
          <cell r="I19">
            <v>1877</v>
          </cell>
          <cell r="J19">
            <v>0.336</v>
          </cell>
          <cell r="K19">
            <v>1</v>
          </cell>
        </row>
        <row r="20">
          <cell r="B20">
            <v>7178</v>
          </cell>
          <cell r="C20">
            <v>1201</v>
          </cell>
          <cell r="D20">
            <v>0.167</v>
          </cell>
          <cell r="E20">
            <v>27544</v>
          </cell>
          <cell r="F20">
            <v>10393</v>
          </cell>
          <cell r="G20">
            <v>0.377</v>
          </cell>
          <cell r="H20">
            <v>41751</v>
          </cell>
          <cell r="I20">
            <v>13275</v>
          </cell>
          <cell r="J20">
            <v>0.318</v>
          </cell>
          <cell r="K20">
            <v>7414</v>
          </cell>
        </row>
        <row r="21">
          <cell r="B21">
            <v>6813</v>
          </cell>
          <cell r="C21">
            <v>2973</v>
          </cell>
          <cell r="D21">
            <v>0.436</v>
          </cell>
          <cell r="E21">
            <v>3389</v>
          </cell>
          <cell r="F21">
            <v>1015</v>
          </cell>
          <cell r="G21">
            <v>0.299</v>
          </cell>
          <cell r="H21">
            <v>10513</v>
          </cell>
          <cell r="I21">
            <v>4104</v>
          </cell>
          <cell r="J21">
            <v>0.39</v>
          </cell>
          <cell r="K21">
            <v>5</v>
          </cell>
        </row>
        <row r="22">
          <cell r="B22">
            <v>1375</v>
          </cell>
          <cell r="C22">
            <v>97</v>
          </cell>
          <cell r="D22">
            <v>0.071</v>
          </cell>
          <cell r="E22">
            <v>214</v>
          </cell>
          <cell r="F22">
            <v>10</v>
          </cell>
          <cell r="G22">
            <v>0.047</v>
          </cell>
          <cell r="H22">
            <v>1865</v>
          </cell>
          <cell r="I22">
            <v>165</v>
          </cell>
          <cell r="J22">
            <v>0.088</v>
          </cell>
          <cell r="K22">
            <v>2</v>
          </cell>
        </row>
        <row r="23">
          <cell r="B23">
            <v>2416</v>
          </cell>
          <cell r="C23">
            <v>343</v>
          </cell>
          <cell r="D23">
            <v>0.142</v>
          </cell>
          <cell r="E23">
            <v>477</v>
          </cell>
          <cell r="F23">
            <v>12</v>
          </cell>
          <cell r="G23">
            <v>0.025</v>
          </cell>
          <cell r="H23">
            <v>3042</v>
          </cell>
          <cell r="I23">
            <v>375</v>
          </cell>
          <cell r="J23">
            <v>0.123</v>
          </cell>
          <cell r="K23">
            <v>7</v>
          </cell>
        </row>
        <row r="24">
          <cell r="B24">
            <v>858</v>
          </cell>
          <cell r="C24">
            <v>271</v>
          </cell>
          <cell r="D24">
            <v>0.316</v>
          </cell>
          <cell r="E24">
            <v>84</v>
          </cell>
          <cell r="F24">
            <v>5</v>
          </cell>
          <cell r="G24">
            <v>0.06</v>
          </cell>
          <cell r="H24">
            <v>974</v>
          </cell>
          <cell r="I24">
            <v>281</v>
          </cell>
          <cell r="J24">
            <v>0.289</v>
          </cell>
          <cell r="K24">
            <v>1</v>
          </cell>
        </row>
        <row r="25">
          <cell r="B25">
            <v>765</v>
          </cell>
          <cell r="C25">
            <v>158</v>
          </cell>
          <cell r="D25">
            <v>0.207</v>
          </cell>
          <cell r="E25">
            <v>350</v>
          </cell>
          <cell r="F25">
            <v>49</v>
          </cell>
          <cell r="G25">
            <v>0.14</v>
          </cell>
          <cell r="H25">
            <v>1170</v>
          </cell>
          <cell r="I25">
            <v>228</v>
          </cell>
          <cell r="J25">
            <v>0.195</v>
          </cell>
          <cell r="K25">
            <v>8</v>
          </cell>
        </row>
        <row r="27">
          <cell r="B27">
            <v>17152</v>
          </cell>
          <cell r="C27">
            <v>5988</v>
          </cell>
          <cell r="D27">
            <v>0.349</v>
          </cell>
          <cell r="E27">
            <v>4486</v>
          </cell>
          <cell r="F27">
            <v>1027</v>
          </cell>
          <cell r="G27">
            <v>0.229</v>
          </cell>
          <cell r="H27">
            <v>24419</v>
          </cell>
          <cell r="I27">
            <v>8750</v>
          </cell>
          <cell r="J27">
            <v>0.358</v>
          </cell>
          <cell r="K27">
            <v>3</v>
          </cell>
        </row>
        <row r="28">
          <cell r="B28">
            <v>6781</v>
          </cell>
          <cell r="C28">
            <v>967</v>
          </cell>
          <cell r="D28">
            <v>0.143</v>
          </cell>
          <cell r="E28">
            <v>2001</v>
          </cell>
          <cell r="F28">
            <v>166</v>
          </cell>
          <cell r="G28">
            <v>0.083</v>
          </cell>
          <cell r="H28">
            <v>10071</v>
          </cell>
          <cell r="I28">
            <v>1351</v>
          </cell>
          <cell r="J28">
            <v>0.134</v>
          </cell>
          <cell r="K28">
            <v>86</v>
          </cell>
        </row>
        <row r="29">
          <cell r="B29">
            <v>4140</v>
          </cell>
          <cell r="C29">
            <v>1240</v>
          </cell>
          <cell r="D29">
            <v>0.3</v>
          </cell>
          <cell r="E29">
            <v>1740</v>
          </cell>
          <cell r="F29">
            <v>351</v>
          </cell>
          <cell r="G29">
            <v>0.202</v>
          </cell>
          <cell r="H29">
            <v>6482</v>
          </cell>
          <cell r="I29">
            <v>1705</v>
          </cell>
          <cell r="J29">
            <v>0.263</v>
          </cell>
          <cell r="K29">
            <v>1</v>
          </cell>
        </row>
        <row r="30">
          <cell r="B30">
            <v>6851</v>
          </cell>
          <cell r="C30">
            <v>2982</v>
          </cell>
          <cell r="D30">
            <v>0.435</v>
          </cell>
          <cell r="E30">
            <v>1810</v>
          </cell>
          <cell r="F30">
            <v>313</v>
          </cell>
          <cell r="G30">
            <v>0.173</v>
          </cell>
          <cell r="H30">
            <v>9083</v>
          </cell>
          <cell r="I30">
            <v>3373</v>
          </cell>
          <cell r="J30">
            <v>0.371</v>
          </cell>
        </row>
        <row r="31">
          <cell r="B31">
            <v>7259</v>
          </cell>
          <cell r="C31">
            <v>2152</v>
          </cell>
          <cell r="D31">
            <v>0.296</v>
          </cell>
          <cell r="E31">
            <v>1726</v>
          </cell>
          <cell r="F31">
            <v>478</v>
          </cell>
          <cell r="G31">
            <v>0.277</v>
          </cell>
          <cell r="H31">
            <v>9765</v>
          </cell>
          <cell r="I31">
            <v>2800</v>
          </cell>
          <cell r="J31">
            <v>0.287</v>
          </cell>
        </row>
        <row r="32">
          <cell r="B32">
            <v>11727</v>
          </cell>
          <cell r="C32">
            <v>4601</v>
          </cell>
          <cell r="D32">
            <v>0.392</v>
          </cell>
          <cell r="E32">
            <v>5466</v>
          </cell>
          <cell r="F32">
            <v>2603</v>
          </cell>
          <cell r="G32">
            <v>0.476</v>
          </cell>
          <cell r="H32">
            <v>18961</v>
          </cell>
          <cell r="I32">
            <v>7751</v>
          </cell>
          <cell r="J32">
            <v>0.409</v>
          </cell>
          <cell r="K32">
            <v>1</v>
          </cell>
        </row>
        <row r="33">
          <cell r="B33">
            <v>8722</v>
          </cell>
          <cell r="C33">
            <v>1212</v>
          </cell>
          <cell r="D33">
            <v>0.139</v>
          </cell>
          <cell r="E33">
            <v>2255</v>
          </cell>
          <cell r="F33">
            <v>63</v>
          </cell>
          <cell r="G33">
            <v>0.028</v>
          </cell>
          <cell r="H33">
            <v>11973</v>
          </cell>
          <cell r="I33">
            <v>1570</v>
          </cell>
          <cell r="J33">
            <v>0.131</v>
          </cell>
          <cell r="K33">
            <v>3</v>
          </cell>
        </row>
        <row r="34">
          <cell r="B34">
            <v>14966</v>
          </cell>
          <cell r="C34">
            <v>4880</v>
          </cell>
          <cell r="D34">
            <v>0.326</v>
          </cell>
          <cell r="E34">
            <v>4024</v>
          </cell>
          <cell r="F34">
            <v>708</v>
          </cell>
          <cell r="G34">
            <v>0.176</v>
          </cell>
          <cell r="H34">
            <v>19883</v>
          </cell>
          <cell r="I34">
            <v>5651</v>
          </cell>
          <cell r="J34">
            <v>0.284</v>
          </cell>
          <cell r="K34">
            <v>20</v>
          </cell>
        </row>
        <row r="35">
          <cell r="B35">
            <v>3784</v>
          </cell>
          <cell r="C35">
            <v>864</v>
          </cell>
          <cell r="D35">
            <v>0.228</v>
          </cell>
          <cell r="E35">
            <v>884</v>
          </cell>
          <cell r="F35">
            <v>120</v>
          </cell>
          <cell r="G35">
            <v>0.136</v>
          </cell>
          <cell r="H35">
            <v>5213</v>
          </cell>
          <cell r="I35">
            <v>1082</v>
          </cell>
          <cell r="J35">
            <v>0.208</v>
          </cell>
          <cell r="K35">
            <v>15</v>
          </cell>
        </row>
        <row r="36">
          <cell r="B36">
            <v>24526</v>
          </cell>
          <cell r="C36">
            <v>4607</v>
          </cell>
          <cell r="D36">
            <v>0.188</v>
          </cell>
          <cell r="E36">
            <v>11816</v>
          </cell>
          <cell r="F36">
            <v>4718</v>
          </cell>
          <cell r="G36">
            <v>0.399</v>
          </cell>
          <cell r="H36">
            <v>40011</v>
          </cell>
          <cell r="I36">
            <v>10655</v>
          </cell>
          <cell r="J36">
            <v>0.266</v>
          </cell>
          <cell r="K36">
            <v>421</v>
          </cell>
        </row>
        <row r="37">
          <cell r="B37">
            <v>1287</v>
          </cell>
          <cell r="C37">
            <v>888</v>
          </cell>
          <cell r="D37">
            <v>0.69</v>
          </cell>
          <cell r="E37">
            <v>217</v>
          </cell>
          <cell r="F37">
            <v>96</v>
          </cell>
          <cell r="G37">
            <v>0.442</v>
          </cell>
          <cell r="H37">
            <v>1730</v>
          </cell>
          <cell r="I37">
            <v>1150</v>
          </cell>
          <cell r="J37">
            <v>0.665</v>
          </cell>
        </row>
        <row r="38">
          <cell r="B38">
            <v>19075</v>
          </cell>
          <cell r="C38">
            <v>5050</v>
          </cell>
          <cell r="D38">
            <v>0.265</v>
          </cell>
          <cell r="E38">
            <v>3239</v>
          </cell>
          <cell r="F38">
            <v>629</v>
          </cell>
          <cell r="G38">
            <v>0.194</v>
          </cell>
          <cell r="H38">
            <v>25564</v>
          </cell>
          <cell r="I38">
            <v>6175</v>
          </cell>
          <cell r="J38">
            <v>0.242</v>
          </cell>
          <cell r="K38">
            <v>2</v>
          </cell>
        </row>
        <row r="40">
          <cell r="B40">
            <v>14359</v>
          </cell>
          <cell r="C40">
            <v>6565</v>
          </cell>
          <cell r="D40">
            <v>0.457</v>
          </cell>
          <cell r="E40">
            <v>2613</v>
          </cell>
          <cell r="F40">
            <v>476</v>
          </cell>
          <cell r="G40">
            <v>0.182</v>
          </cell>
          <cell r="H40">
            <v>17708</v>
          </cell>
          <cell r="I40">
            <v>7310</v>
          </cell>
          <cell r="J40">
            <v>0.413</v>
          </cell>
          <cell r="K40">
            <v>1</v>
          </cell>
        </row>
        <row r="41">
          <cell r="B41">
            <v>4455</v>
          </cell>
          <cell r="C41">
            <v>1666</v>
          </cell>
          <cell r="D41">
            <v>0.374</v>
          </cell>
          <cell r="E41">
            <v>1121</v>
          </cell>
          <cell r="F41">
            <v>146</v>
          </cell>
          <cell r="G41">
            <v>0.13</v>
          </cell>
          <cell r="H41">
            <v>6215</v>
          </cell>
          <cell r="I41">
            <v>2062</v>
          </cell>
          <cell r="J41">
            <v>0.332</v>
          </cell>
        </row>
        <row r="42">
          <cell r="B42">
            <v>1236</v>
          </cell>
          <cell r="C42">
            <v>96</v>
          </cell>
          <cell r="D42">
            <v>0.078</v>
          </cell>
          <cell r="E42">
            <v>206</v>
          </cell>
          <cell r="F42">
            <v>2</v>
          </cell>
          <cell r="G42">
            <v>0.01</v>
          </cell>
          <cell r="H42">
            <v>1537</v>
          </cell>
          <cell r="I42">
            <v>99</v>
          </cell>
          <cell r="J42">
            <v>0.064</v>
          </cell>
        </row>
        <row r="43">
          <cell r="B43">
            <v>19912</v>
          </cell>
          <cell r="C43">
            <v>6946</v>
          </cell>
          <cell r="D43">
            <v>0.349</v>
          </cell>
          <cell r="E43">
            <v>5219</v>
          </cell>
          <cell r="F43">
            <v>1252</v>
          </cell>
          <cell r="G43">
            <v>0.24</v>
          </cell>
          <cell r="H43">
            <v>26734</v>
          </cell>
          <cell r="I43">
            <v>8653</v>
          </cell>
          <cell r="J43">
            <v>0.324</v>
          </cell>
          <cell r="K43">
            <v>11</v>
          </cell>
        </row>
        <row r="44">
          <cell r="B44">
            <v>2827</v>
          </cell>
          <cell r="C44">
            <v>370</v>
          </cell>
          <cell r="D44">
            <v>0.131</v>
          </cell>
          <cell r="E44">
            <v>438</v>
          </cell>
          <cell r="F44">
            <v>9</v>
          </cell>
          <cell r="G44">
            <v>0.021</v>
          </cell>
          <cell r="H44">
            <v>3563</v>
          </cell>
          <cell r="I44">
            <v>427</v>
          </cell>
          <cell r="J44">
            <v>0.12</v>
          </cell>
        </row>
        <row r="45">
          <cell r="B45">
            <v>4094</v>
          </cell>
          <cell r="C45">
            <v>669</v>
          </cell>
          <cell r="D45">
            <v>0.163</v>
          </cell>
          <cell r="E45">
            <v>3355</v>
          </cell>
          <cell r="F45">
            <v>1232</v>
          </cell>
          <cell r="G45">
            <v>0.367</v>
          </cell>
          <cell r="H45">
            <v>8782</v>
          </cell>
          <cell r="I45">
            <v>2446</v>
          </cell>
          <cell r="J45">
            <v>0.279</v>
          </cell>
        </row>
        <row r="46">
          <cell r="B46">
            <v>5920</v>
          </cell>
          <cell r="C46">
            <v>779</v>
          </cell>
          <cell r="D46">
            <v>0.132</v>
          </cell>
          <cell r="E46">
            <v>20702</v>
          </cell>
          <cell r="F46">
            <v>4297</v>
          </cell>
          <cell r="G46">
            <v>0.208</v>
          </cell>
          <cell r="H46">
            <v>29387</v>
          </cell>
          <cell r="I46">
            <v>5171</v>
          </cell>
          <cell r="J46">
            <v>0.176</v>
          </cell>
          <cell r="K46">
            <v>3685</v>
          </cell>
        </row>
        <row r="47">
          <cell r="B47">
            <v>6191</v>
          </cell>
          <cell r="C47">
            <v>862</v>
          </cell>
          <cell r="D47">
            <v>0.139</v>
          </cell>
          <cell r="E47">
            <v>1375</v>
          </cell>
          <cell r="F47">
            <v>105</v>
          </cell>
          <cell r="G47">
            <v>0.076</v>
          </cell>
          <cell r="H47">
            <v>8366</v>
          </cell>
          <cell r="I47">
            <v>1116</v>
          </cell>
          <cell r="J47">
            <v>0.133</v>
          </cell>
          <cell r="K47">
            <v>13</v>
          </cell>
        </row>
        <row r="48">
          <cell r="B48">
            <v>7442</v>
          </cell>
          <cell r="C48">
            <v>3236</v>
          </cell>
          <cell r="D48">
            <v>0.435</v>
          </cell>
          <cell r="E48">
            <v>982</v>
          </cell>
          <cell r="F48">
            <v>252</v>
          </cell>
          <cell r="G48">
            <v>0.257</v>
          </cell>
          <cell r="H48">
            <v>9130</v>
          </cell>
          <cell r="I48">
            <v>3941</v>
          </cell>
          <cell r="J48">
            <v>0.432</v>
          </cell>
          <cell r="K48">
            <v>5</v>
          </cell>
        </row>
        <row r="49">
          <cell r="B49">
            <v>1004</v>
          </cell>
          <cell r="C49">
            <v>80</v>
          </cell>
          <cell r="D49">
            <v>0.08</v>
          </cell>
          <cell r="E49">
            <v>156</v>
          </cell>
          <cell r="F49">
            <v>3</v>
          </cell>
          <cell r="G49">
            <v>0.019</v>
          </cell>
          <cell r="H49">
            <v>1283</v>
          </cell>
          <cell r="I49">
            <v>85</v>
          </cell>
          <cell r="J49">
            <v>0.066</v>
          </cell>
          <cell r="K49">
            <v>1</v>
          </cell>
        </row>
        <row r="50">
          <cell r="B50">
            <v>8941</v>
          </cell>
          <cell r="C50">
            <v>1784</v>
          </cell>
          <cell r="D50">
            <v>0.2</v>
          </cell>
          <cell r="E50">
            <v>1457</v>
          </cell>
          <cell r="F50">
            <v>78</v>
          </cell>
          <cell r="G50">
            <v>0.054</v>
          </cell>
          <cell r="H50">
            <v>10860</v>
          </cell>
          <cell r="I50">
            <v>1902</v>
          </cell>
          <cell r="J50">
            <v>0.175</v>
          </cell>
        </row>
        <row r="51">
          <cell r="B51">
            <v>4568</v>
          </cell>
          <cell r="C51">
            <v>555</v>
          </cell>
          <cell r="D51">
            <v>0.121</v>
          </cell>
          <cell r="E51">
            <v>21250</v>
          </cell>
          <cell r="F51">
            <v>4510</v>
          </cell>
          <cell r="G51">
            <v>0.212</v>
          </cell>
          <cell r="H51">
            <v>30029</v>
          </cell>
          <cell r="I51">
            <v>5410</v>
          </cell>
          <cell r="J51">
            <v>0.18</v>
          </cell>
          <cell r="K51">
            <v>8043</v>
          </cell>
        </row>
        <row r="52">
          <cell r="B52">
            <v>18707</v>
          </cell>
          <cell r="C52">
            <v>4667</v>
          </cell>
          <cell r="D52">
            <v>0.249</v>
          </cell>
          <cell r="E52">
            <v>3675</v>
          </cell>
          <cell r="F52">
            <v>378</v>
          </cell>
          <cell r="G52">
            <v>0.103</v>
          </cell>
          <cell r="H52">
            <v>23946</v>
          </cell>
          <cell r="I52">
            <v>5341</v>
          </cell>
          <cell r="J52">
            <v>0.223</v>
          </cell>
          <cell r="K52">
            <v>2</v>
          </cell>
        </row>
        <row r="53">
          <cell r="B53">
            <v>3831</v>
          </cell>
          <cell r="C53">
            <v>1170</v>
          </cell>
          <cell r="D53">
            <v>0.305</v>
          </cell>
          <cell r="E53">
            <v>999</v>
          </cell>
          <cell r="F53">
            <v>278</v>
          </cell>
          <cell r="G53">
            <v>0.278</v>
          </cell>
          <cell r="H53">
            <v>5023</v>
          </cell>
          <cell r="I53">
            <v>1475</v>
          </cell>
          <cell r="J53">
            <v>0.294</v>
          </cell>
        </row>
        <row r="55">
          <cell r="B55">
            <v>3902</v>
          </cell>
          <cell r="C55">
            <v>1100</v>
          </cell>
          <cell r="D55">
            <v>0.282</v>
          </cell>
          <cell r="E55">
            <v>415</v>
          </cell>
          <cell r="F55">
            <v>18</v>
          </cell>
          <cell r="G55">
            <v>0.043</v>
          </cell>
          <cell r="H55">
            <v>4605</v>
          </cell>
          <cell r="I55">
            <v>1190</v>
          </cell>
          <cell r="J55">
            <v>0.258</v>
          </cell>
        </row>
        <row r="56">
          <cell r="B56">
            <v>1417</v>
          </cell>
          <cell r="C56">
            <v>441</v>
          </cell>
          <cell r="D56">
            <v>0.311</v>
          </cell>
          <cell r="E56">
            <v>830</v>
          </cell>
          <cell r="F56">
            <v>341</v>
          </cell>
          <cell r="G56">
            <v>0.411</v>
          </cell>
          <cell r="H56">
            <v>2455</v>
          </cell>
          <cell r="I56">
            <v>820</v>
          </cell>
          <cell r="J56">
            <v>0.334</v>
          </cell>
          <cell r="K56">
            <v>1</v>
          </cell>
        </row>
        <row r="57">
          <cell r="B57">
            <v>1510</v>
          </cell>
          <cell r="C57">
            <v>108</v>
          </cell>
          <cell r="D57">
            <v>0.072</v>
          </cell>
          <cell r="E57">
            <v>353</v>
          </cell>
          <cell r="F57">
            <v>7</v>
          </cell>
          <cell r="G57">
            <v>0.02</v>
          </cell>
          <cell r="H57">
            <v>2089</v>
          </cell>
          <cell r="I57">
            <v>136</v>
          </cell>
          <cell r="J57">
            <v>0.065</v>
          </cell>
        </row>
        <row r="58">
          <cell r="B58">
            <v>7707</v>
          </cell>
          <cell r="C58">
            <v>2007</v>
          </cell>
          <cell r="D58">
            <v>0.26</v>
          </cell>
          <cell r="E58">
            <v>2298</v>
          </cell>
          <cell r="F58">
            <v>113</v>
          </cell>
          <cell r="G58">
            <v>0.049</v>
          </cell>
          <cell r="H58">
            <v>10690</v>
          </cell>
          <cell r="I58">
            <v>2137</v>
          </cell>
          <cell r="J58">
            <v>0.2</v>
          </cell>
        </row>
        <row r="59">
          <cell r="B59">
            <v>1924</v>
          </cell>
          <cell r="C59">
            <v>323</v>
          </cell>
          <cell r="D59">
            <v>0.168</v>
          </cell>
          <cell r="E59">
            <v>320</v>
          </cell>
          <cell r="F59">
            <v>8</v>
          </cell>
          <cell r="G59">
            <v>0.025</v>
          </cell>
          <cell r="H59">
            <v>2374</v>
          </cell>
          <cell r="I59">
            <v>340</v>
          </cell>
          <cell r="J59">
            <v>0.143</v>
          </cell>
        </row>
        <row r="60">
          <cell r="B60">
            <v>3084</v>
          </cell>
          <cell r="C60">
            <v>1042</v>
          </cell>
          <cell r="D60">
            <v>0.338</v>
          </cell>
          <cell r="E60">
            <v>584</v>
          </cell>
          <cell r="F60">
            <v>46</v>
          </cell>
          <cell r="G60">
            <v>0.079</v>
          </cell>
          <cell r="H60">
            <v>3868</v>
          </cell>
          <cell r="I60">
            <v>1100</v>
          </cell>
          <cell r="J60">
            <v>0.284</v>
          </cell>
          <cell r="K60">
            <v>1</v>
          </cell>
        </row>
        <row r="61">
          <cell r="B61">
            <v>9826</v>
          </cell>
          <cell r="C61">
            <v>3000</v>
          </cell>
          <cell r="D61">
            <v>0.305</v>
          </cell>
          <cell r="E61">
            <v>3216</v>
          </cell>
          <cell r="F61">
            <v>1046</v>
          </cell>
          <cell r="G61">
            <v>0.325</v>
          </cell>
          <cell r="H61">
            <v>13711</v>
          </cell>
          <cell r="I61">
            <v>4246</v>
          </cell>
          <cell r="J61">
            <v>0.31</v>
          </cell>
          <cell r="K61">
            <v>1</v>
          </cell>
        </row>
        <row r="62">
          <cell r="B62">
            <v>1927</v>
          </cell>
          <cell r="C62">
            <v>184</v>
          </cell>
          <cell r="D62">
            <v>0.095</v>
          </cell>
          <cell r="E62">
            <v>1688</v>
          </cell>
          <cell r="F62">
            <v>16</v>
          </cell>
          <cell r="G62">
            <v>0.009</v>
          </cell>
          <cell r="H62">
            <v>3846</v>
          </cell>
          <cell r="I62">
            <v>281</v>
          </cell>
          <cell r="J62">
            <v>0.073</v>
          </cell>
        </row>
        <row r="63">
          <cell r="B63">
            <v>14336</v>
          </cell>
          <cell r="C63">
            <v>3968</v>
          </cell>
          <cell r="D63">
            <v>0.277</v>
          </cell>
          <cell r="E63">
            <v>3807</v>
          </cell>
          <cell r="F63">
            <v>1007</v>
          </cell>
          <cell r="G63">
            <v>0.265</v>
          </cell>
          <cell r="H63">
            <v>19085</v>
          </cell>
          <cell r="I63">
            <v>5236</v>
          </cell>
          <cell r="J63">
            <v>0.274</v>
          </cell>
        </row>
        <row r="64">
          <cell r="B64">
            <v>8104</v>
          </cell>
          <cell r="C64">
            <v>2028</v>
          </cell>
          <cell r="D64">
            <v>0.25</v>
          </cell>
          <cell r="E64">
            <v>3090</v>
          </cell>
          <cell r="F64">
            <v>913</v>
          </cell>
          <cell r="G64">
            <v>0.295</v>
          </cell>
          <cell r="H64">
            <v>12002</v>
          </cell>
          <cell r="I64">
            <v>3159</v>
          </cell>
          <cell r="J64">
            <v>0.263</v>
          </cell>
          <cell r="K64">
            <v>1</v>
          </cell>
        </row>
        <row r="65">
          <cell r="B65">
            <v>6967</v>
          </cell>
          <cell r="C65">
            <v>1928</v>
          </cell>
          <cell r="D65">
            <v>0.277</v>
          </cell>
          <cell r="E65">
            <v>2470</v>
          </cell>
          <cell r="F65">
            <v>788</v>
          </cell>
          <cell r="G65">
            <v>0.319</v>
          </cell>
          <cell r="H65">
            <v>9879</v>
          </cell>
          <cell r="I65">
            <v>2904</v>
          </cell>
          <cell r="J65">
            <v>0.294</v>
          </cell>
          <cell r="K65">
            <v>3</v>
          </cell>
        </row>
        <row r="66">
          <cell r="B66">
            <v>4349</v>
          </cell>
          <cell r="C66">
            <v>1360</v>
          </cell>
          <cell r="D66">
            <v>0.313</v>
          </cell>
          <cell r="E66">
            <v>1065</v>
          </cell>
          <cell r="F66">
            <v>138</v>
          </cell>
          <cell r="G66">
            <v>0.13</v>
          </cell>
          <cell r="H66">
            <v>5889</v>
          </cell>
          <cell r="I66">
            <v>1651</v>
          </cell>
          <cell r="J66">
            <v>0.28</v>
          </cell>
          <cell r="K66">
            <v>2</v>
          </cell>
        </row>
        <row r="67">
          <cell r="B67">
            <v>4559</v>
          </cell>
          <cell r="C67">
            <v>483</v>
          </cell>
          <cell r="D67">
            <v>0.106</v>
          </cell>
          <cell r="E67">
            <v>623</v>
          </cell>
          <cell r="F67">
            <v>63</v>
          </cell>
          <cell r="G67">
            <v>0.101</v>
          </cell>
          <cell r="H67">
            <v>5577</v>
          </cell>
          <cell r="I67">
            <v>647</v>
          </cell>
          <cell r="J67">
            <v>0.116</v>
          </cell>
          <cell r="K67">
            <v>1</v>
          </cell>
        </row>
        <row r="68">
          <cell r="B68">
            <v>7791</v>
          </cell>
          <cell r="C68">
            <v>1290</v>
          </cell>
          <cell r="D68">
            <v>0.166</v>
          </cell>
          <cell r="E68">
            <v>1241</v>
          </cell>
          <cell r="F68">
            <v>57</v>
          </cell>
          <cell r="G68">
            <v>0.046</v>
          </cell>
          <cell r="H68">
            <v>9805</v>
          </cell>
          <cell r="I68">
            <v>1440</v>
          </cell>
          <cell r="J68">
            <v>0.147</v>
          </cell>
          <cell r="K68">
            <v>1</v>
          </cell>
        </row>
        <row r="69">
          <cell r="B69">
            <v>9613</v>
          </cell>
          <cell r="C69">
            <v>2654</v>
          </cell>
          <cell r="D69">
            <v>0.276</v>
          </cell>
          <cell r="E69">
            <v>3122</v>
          </cell>
          <cell r="F69">
            <v>298</v>
          </cell>
          <cell r="G69">
            <v>0.095</v>
          </cell>
          <cell r="H69">
            <v>15028</v>
          </cell>
          <cell r="I69">
            <v>3606</v>
          </cell>
          <cell r="J69">
            <v>0.24</v>
          </cell>
          <cell r="K69">
            <v>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Weekly Edu Report"/>
      <sheetName val="Weekly_EDU-Report_April 09-07"/>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Weekly Edu Report"/>
    </sheetNames>
    <sheetDataSet>
      <sheetData sheetId="0">
        <row r="4">
          <cell r="D4">
            <v>15464</v>
          </cell>
        </row>
        <row r="5">
          <cell r="D5">
            <v>8952</v>
          </cell>
        </row>
        <row r="6">
          <cell r="D6">
            <v>8417</v>
          </cell>
        </row>
        <row r="7">
          <cell r="D7">
            <v>7375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4"/>
  <sheetViews>
    <sheetView tabSelected="1" workbookViewId="0" topLeftCell="A1">
      <pane xSplit="1" ySplit="1" topLeftCell="H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27.28125" style="9" customWidth="1"/>
    <col min="2" max="2" width="8.140625" style="9" customWidth="1"/>
    <col min="3" max="3" width="8.57421875" style="9" customWidth="1"/>
    <col min="4" max="4" width="7.8515625" style="53" customWidth="1"/>
    <col min="5" max="5" width="8.8515625" style="9" customWidth="1"/>
    <col min="6" max="6" width="9.421875" style="9" customWidth="1"/>
    <col min="7" max="7" width="7.7109375" style="53" customWidth="1"/>
    <col min="8" max="8" width="8.57421875" style="9" customWidth="1"/>
    <col min="9" max="9" width="9.421875" style="9" customWidth="1"/>
    <col min="10" max="10" width="8.7109375" style="53" customWidth="1"/>
    <col min="11" max="11" width="8.7109375" style="54" customWidth="1"/>
    <col min="12" max="12" width="8.57421875" style="59" customWidth="1"/>
    <col min="13" max="13" width="8.421875" style="59" customWidth="1"/>
    <col min="14" max="14" width="9.28125" style="59" customWidth="1"/>
    <col min="15" max="15" width="9.140625" style="9" customWidth="1"/>
    <col min="16" max="16" width="8.421875" style="57" customWidth="1"/>
    <col min="17" max="17" width="9.28125" style="50" customWidth="1"/>
    <col min="18" max="18" width="9.57421875" style="58" hidden="1" customWidth="1"/>
    <col min="19" max="19" width="11.140625" style="51" customWidth="1"/>
    <col min="20" max="16384" width="9.140625" style="9" customWidth="1"/>
  </cols>
  <sheetData>
    <row r="1" spans="1:20" ht="56.25">
      <c r="A1" s="69" t="s">
        <v>85</v>
      </c>
      <c r="B1" s="1" t="s">
        <v>0</v>
      </c>
      <c r="C1" s="1" t="s">
        <v>1</v>
      </c>
      <c r="D1" s="2" t="s">
        <v>2</v>
      </c>
      <c r="E1" s="3" t="s">
        <v>3</v>
      </c>
      <c r="F1" s="3" t="s">
        <v>4</v>
      </c>
      <c r="G1" s="2" t="s">
        <v>2</v>
      </c>
      <c r="H1" s="4" t="s">
        <v>5</v>
      </c>
      <c r="I1" s="116" t="s">
        <v>6</v>
      </c>
      <c r="J1" s="119" t="s">
        <v>2</v>
      </c>
      <c r="K1" s="5" t="s">
        <v>7</v>
      </c>
      <c r="L1" s="85" t="s">
        <v>8</v>
      </c>
      <c r="M1" s="85" t="s">
        <v>9</v>
      </c>
      <c r="N1" s="85" t="s">
        <v>10</v>
      </c>
      <c r="O1" s="6" t="s">
        <v>11</v>
      </c>
      <c r="P1" s="7" t="s">
        <v>12</v>
      </c>
      <c r="Q1" s="67" t="s">
        <v>13</v>
      </c>
      <c r="R1" s="8" t="s">
        <v>14</v>
      </c>
      <c r="S1" s="68" t="s">
        <v>15</v>
      </c>
      <c r="T1" s="56"/>
    </row>
    <row r="2" spans="1:20" ht="12" customHeight="1">
      <c r="A2" s="10" t="s">
        <v>16</v>
      </c>
      <c r="B2" s="11">
        <f>SUM(B8:B69)</f>
        <v>406840</v>
      </c>
      <c r="C2" s="11">
        <f>SUM(C8:C69)</f>
        <v>116124</v>
      </c>
      <c r="D2" s="60">
        <f>C2/B2</f>
        <v>0.2854291613410677</v>
      </c>
      <c r="E2" s="11">
        <f>SUM(E8:E69)</f>
        <v>184698</v>
      </c>
      <c r="F2" s="11">
        <f>SUM(F8:F69)</f>
        <v>48135</v>
      </c>
      <c r="G2" s="60">
        <f>F2/E2</f>
        <v>0.2606146249553325</v>
      </c>
      <c r="H2" s="11">
        <f>SUM(H8:H69)</f>
        <v>646645</v>
      </c>
      <c r="I2" s="99">
        <f>SUM(I8:I69)</f>
        <v>178224</v>
      </c>
      <c r="J2" s="120">
        <f>I2/H2</f>
        <v>0.27561335817952665</v>
      </c>
      <c r="K2" s="13">
        <f>SUM(K8:K67)</f>
        <v>8598</v>
      </c>
      <c r="L2" s="13">
        <f>SUM(L8:L69)</f>
        <v>157570</v>
      </c>
      <c r="M2" s="13">
        <f>SUM(M8:M67)</f>
        <v>20019</v>
      </c>
      <c r="N2" s="13">
        <f>SUM(N8:N69)</f>
        <v>137551</v>
      </c>
      <c r="O2" s="13">
        <f>SUM(O8:O69)</f>
        <v>19804</v>
      </c>
      <c r="P2" s="13">
        <f>SUM(P8:P67)</f>
        <v>40208</v>
      </c>
      <c r="Q2" s="72">
        <f>SUM(Q8:Q67)</f>
        <v>4</v>
      </c>
      <c r="R2" s="72">
        <f>SUM(R8:R67)</f>
        <v>0</v>
      </c>
      <c r="S2" s="26">
        <f>S36</f>
        <v>39177</v>
      </c>
      <c r="T2" s="56"/>
    </row>
    <row r="3" spans="1:20" ht="12" customHeight="1">
      <c r="A3" s="10" t="s">
        <v>17</v>
      </c>
      <c r="B3" s="11">
        <v>406660</v>
      </c>
      <c r="C3" s="11">
        <v>115154</v>
      </c>
      <c r="D3" s="60">
        <v>0.28317021590517877</v>
      </c>
      <c r="E3" s="11">
        <v>186332</v>
      </c>
      <c r="F3" s="11">
        <v>42534</v>
      </c>
      <c r="G3" s="60">
        <v>0.2282699697314471</v>
      </c>
      <c r="H3" s="11">
        <v>647857</v>
      </c>
      <c r="I3" s="99">
        <v>171415</v>
      </c>
      <c r="J3" s="120">
        <v>0.2645877099421632</v>
      </c>
      <c r="K3" s="13">
        <v>7725</v>
      </c>
      <c r="L3" s="13">
        <v>156556</v>
      </c>
      <c r="M3" s="13">
        <v>18751</v>
      </c>
      <c r="N3" s="13">
        <v>137805</v>
      </c>
      <c r="O3" s="13">
        <v>19698</v>
      </c>
      <c r="P3" s="13">
        <v>43585</v>
      </c>
      <c r="Q3" s="17">
        <v>2</v>
      </c>
      <c r="R3" s="14">
        <v>0</v>
      </c>
      <c r="S3" s="26">
        <v>39171</v>
      </c>
      <c r="T3" s="56"/>
    </row>
    <row r="4" spans="1:20" s="22" customFormat="1" ht="12" customHeight="1">
      <c r="A4" s="16" t="s">
        <v>18</v>
      </c>
      <c r="B4" s="20">
        <f aca="true" t="shared" si="0" ref="B4:Q4">B2-B3</f>
        <v>180</v>
      </c>
      <c r="C4" s="20">
        <f t="shared" si="0"/>
        <v>970</v>
      </c>
      <c r="D4" s="61">
        <f t="shared" si="0"/>
        <v>0.0022589454358889482</v>
      </c>
      <c r="E4" s="20">
        <f t="shared" si="0"/>
        <v>-1634</v>
      </c>
      <c r="F4" s="20">
        <f t="shared" si="0"/>
        <v>5601</v>
      </c>
      <c r="G4" s="61">
        <f t="shared" si="0"/>
        <v>0.03234465522388541</v>
      </c>
      <c r="H4" s="20">
        <f t="shared" si="0"/>
        <v>-1212</v>
      </c>
      <c r="I4" s="117">
        <f t="shared" si="0"/>
        <v>6809</v>
      </c>
      <c r="J4" s="121">
        <f t="shared" si="0"/>
        <v>0.011025648237363461</v>
      </c>
      <c r="K4" s="18">
        <f t="shared" si="0"/>
        <v>873</v>
      </c>
      <c r="L4" s="18">
        <f t="shared" si="0"/>
        <v>1014</v>
      </c>
      <c r="M4" s="18">
        <f t="shared" si="0"/>
        <v>1268</v>
      </c>
      <c r="N4" s="18">
        <f t="shared" si="0"/>
        <v>-254</v>
      </c>
      <c r="O4" s="18">
        <f t="shared" si="0"/>
        <v>106</v>
      </c>
      <c r="P4" s="83">
        <f t="shared" si="0"/>
        <v>-3377</v>
      </c>
      <c r="Q4" s="17">
        <f t="shared" si="0"/>
        <v>2</v>
      </c>
      <c r="R4" s="21">
        <f>+R2-R3</f>
        <v>0</v>
      </c>
      <c r="S4" s="15"/>
      <c r="T4" s="81"/>
    </row>
    <row r="5" spans="1:20" s="24" customFormat="1" ht="12" customHeight="1">
      <c r="A5" s="23" t="s">
        <v>19</v>
      </c>
      <c r="B5" s="64">
        <f>B4/B3</f>
        <v>0.00044263020705257464</v>
      </c>
      <c r="C5" s="64">
        <f>C4/C3</f>
        <v>0.008423502440210501</v>
      </c>
      <c r="D5" s="61"/>
      <c r="E5" s="64">
        <f>E4/E3</f>
        <v>-0.008769293519094949</v>
      </c>
      <c r="F5" s="64">
        <f>F4/F3</f>
        <v>0.1316828889829313</v>
      </c>
      <c r="G5" s="61"/>
      <c r="H5" s="64">
        <f>H4/H3</f>
        <v>-0.0018707832129621197</v>
      </c>
      <c r="I5" s="118">
        <f>I4/I3</f>
        <v>0.039722311349648515</v>
      </c>
      <c r="J5" s="121"/>
      <c r="K5" s="65">
        <f aca="true" t="shared" si="1" ref="K5:P5">K4/K3</f>
        <v>0.11300970873786408</v>
      </c>
      <c r="L5" s="63">
        <f t="shared" si="1"/>
        <v>0.006476915608472368</v>
      </c>
      <c r="M5" s="65">
        <f t="shared" si="1"/>
        <v>0.06762306010346116</v>
      </c>
      <c r="N5" s="65">
        <f t="shared" si="1"/>
        <v>-0.0018431842095714959</v>
      </c>
      <c r="O5" s="63">
        <f t="shared" si="1"/>
        <v>0.005381256980404102</v>
      </c>
      <c r="P5" s="84">
        <f t="shared" si="1"/>
        <v>-0.07748078467362625</v>
      </c>
      <c r="Q5" s="66">
        <f>Q4/Q3</f>
        <v>1</v>
      </c>
      <c r="R5" s="19"/>
      <c r="S5" s="80"/>
      <c r="T5" s="82"/>
    </row>
    <row r="6" spans="1:19" ht="12" customHeight="1">
      <c r="A6" s="93" t="s">
        <v>20</v>
      </c>
      <c r="B6" s="11">
        <v>372328</v>
      </c>
      <c r="C6" s="11">
        <v>95529</v>
      </c>
      <c r="D6" s="60">
        <v>0.2565721621795836</v>
      </c>
      <c r="E6" s="11">
        <v>165122</v>
      </c>
      <c r="F6" s="11">
        <v>27387</v>
      </c>
      <c r="G6" s="60">
        <v>0.16585918290718377</v>
      </c>
      <c r="H6" s="11">
        <v>580864</v>
      </c>
      <c r="I6" s="11">
        <v>131428</v>
      </c>
      <c r="J6" s="60">
        <v>0.2262629462318202</v>
      </c>
      <c r="K6" s="13">
        <v>5396</v>
      </c>
      <c r="L6" s="13">
        <v>151368</v>
      </c>
      <c r="M6" s="13">
        <v>21628</v>
      </c>
      <c r="N6" s="13">
        <v>129740</v>
      </c>
      <c r="O6" s="13">
        <v>11038</v>
      </c>
      <c r="P6" s="13">
        <v>73543</v>
      </c>
      <c r="Q6" s="72">
        <v>230</v>
      </c>
      <c r="R6" s="14">
        <v>0</v>
      </c>
      <c r="S6" s="62">
        <v>38810</v>
      </c>
    </row>
    <row r="7" spans="1:19" s="22" customFormat="1" ht="15.75" customHeight="1">
      <c r="A7" s="10" t="s">
        <v>21</v>
      </c>
      <c r="B7" s="11"/>
      <c r="C7" s="11"/>
      <c r="D7" s="12"/>
      <c r="E7" s="11"/>
      <c r="F7" s="11"/>
      <c r="G7" s="98"/>
      <c r="H7" s="99"/>
      <c r="I7" s="99"/>
      <c r="J7" s="110"/>
      <c r="K7" s="13"/>
      <c r="L7" s="86"/>
      <c r="M7" s="86"/>
      <c r="N7" s="86"/>
      <c r="O7" s="11"/>
      <c r="P7" s="25"/>
      <c r="Q7" s="11"/>
      <c r="R7" s="14"/>
      <c r="S7" s="26"/>
    </row>
    <row r="8" spans="1:19" ht="15.75" customHeight="1">
      <c r="A8" s="27" t="s">
        <v>22</v>
      </c>
      <c r="B8" s="28">
        <f>'[3]EXPORT'!B9</f>
        <v>5630</v>
      </c>
      <c r="C8" s="28">
        <f>'[3]EXPORT'!C9</f>
        <v>1456</v>
      </c>
      <c r="D8" s="95">
        <f>'[3]EXPORT'!D9</f>
        <v>0.259</v>
      </c>
      <c r="E8" s="97">
        <f>'[3]EXPORT'!E9</f>
        <v>1719</v>
      </c>
      <c r="F8" s="28">
        <f>'[3]EXPORT'!F9</f>
        <v>622</v>
      </c>
      <c r="G8" s="95">
        <f>'[3]EXPORT'!G9</f>
        <v>0.362</v>
      </c>
      <c r="H8" s="97">
        <f>'[3]EXPORT'!H9</f>
        <v>8265</v>
      </c>
      <c r="I8" s="97">
        <f>'[3]EXPORT'!I9</f>
        <v>2253</v>
      </c>
      <c r="J8" s="111">
        <f>'[3]EXPORT'!J9</f>
        <v>0.273</v>
      </c>
      <c r="K8" s="29">
        <f>'[1]Report'!C5</f>
        <v>14</v>
      </c>
      <c r="L8" s="87">
        <f>SUM(M8:N8)</f>
        <v>1721</v>
      </c>
      <c r="M8" s="87">
        <f>'[2]04-16-07'!P9</f>
        <v>116</v>
      </c>
      <c r="N8" s="87">
        <f>'[2]04-16-07'!J9</f>
        <v>1605</v>
      </c>
      <c r="O8" s="28">
        <f>'[3]EXPORT'!K9</f>
        <v>7</v>
      </c>
      <c r="P8" s="30"/>
      <c r="Q8" s="28"/>
      <c r="R8" s="31"/>
      <c r="S8" s="32"/>
    </row>
    <row r="9" spans="1:19" ht="15.75" customHeight="1">
      <c r="A9" s="27" t="s">
        <v>23</v>
      </c>
      <c r="B9" s="28">
        <f>'[3]EXPORT'!B11</f>
        <v>4712</v>
      </c>
      <c r="C9" s="28">
        <f>'[3]EXPORT'!C11</f>
        <v>1252</v>
      </c>
      <c r="D9" s="95">
        <f>'[3]EXPORT'!D11</f>
        <v>0.266</v>
      </c>
      <c r="E9" s="97">
        <f>'[3]EXPORT'!E11</f>
        <v>2153</v>
      </c>
      <c r="F9" s="28">
        <f>'[3]EXPORT'!F11</f>
        <v>262</v>
      </c>
      <c r="G9" s="95">
        <f>'[3]EXPORT'!G11</f>
        <v>0.122</v>
      </c>
      <c r="H9" s="97">
        <f>'[3]EXPORT'!H11</f>
        <v>7282</v>
      </c>
      <c r="I9" s="97">
        <f>'[3]EXPORT'!I11</f>
        <v>1638</v>
      </c>
      <c r="J9" s="111">
        <f>'[3]EXPORT'!J11</f>
        <v>0.225</v>
      </c>
      <c r="K9" s="29">
        <f>'[1]Report'!C6</f>
        <v>2</v>
      </c>
      <c r="L9" s="87">
        <f aca="true" t="shared" si="2" ref="L9:L22">SUM(M9:N9)</f>
        <v>2128</v>
      </c>
      <c r="M9" s="87">
        <f>'[2]04-16-07'!P10</f>
        <v>250</v>
      </c>
      <c r="N9" s="87">
        <f>'[2]04-16-07'!J10</f>
        <v>1878</v>
      </c>
      <c r="O9" s="28">
        <f>'[3]EXPORT'!K11</f>
        <v>3</v>
      </c>
      <c r="P9" s="30"/>
      <c r="Q9" s="28"/>
      <c r="R9" s="31"/>
      <c r="S9" s="32"/>
    </row>
    <row r="10" spans="1:19" ht="15.75" customHeight="1">
      <c r="A10" s="27" t="s">
        <v>24</v>
      </c>
      <c r="B10" s="28">
        <f>'[3]EXPORT'!B12</f>
        <v>5421</v>
      </c>
      <c r="C10" s="28">
        <f>'[3]EXPORT'!C12</f>
        <v>1716</v>
      </c>
      <c r="D10" s="95">
        <f>'[3]EXPORT'!D12</f>
        <v>0.317</v>
      </c>
      <c r="E10" s="97">
        <f>'[3]EXPORT'!E12</f>
        <v>1946</v>
      </c>
      <c r="F10" s="28">
        <f>'[3]EXPORT'!F12</f>
        <v>534</v>
      </c>
      <c r="G10" s="95">
        <f>'[3]EXPORT'!G12</f>
        <v>0.274</v>
      </c>
      <c r="H10" s="97">
        <f>'[3]EXPORT'!H12</f>
        <v>7933</v>
      </c>
      <c r="I10" s="97">
        <f>'[3]EXPORT'!I12</f>
        <v>2351</v>
      </c>
      <c r="J10" s="111">
        <f>'[3]EXPORT'!J12</f>
        <v>0.296</v>
      </c>
      <c r="K10" s="29">
        <f>'[1]Report'!C7</f>
        <v>12</v>
      </c>
      <c r="L10" s="87">
        <f t="shared" si="2"/>
        <v>1149</v>
      </c>
      <c r="M10" s="87">
        <f>'[2]04-16-07'!P11</f>
        <v>251</v>
      </c>
      <c r="N10" s="87">
        <f>'[2]04-16-07'!J11</f>
        <v>898</v>
      </c>
      <c r="O10" s="28">
        <f>'[3]EXPORT'!K12</f>
        <v>1</v>
      </c>
      <c r="P10" s="33">
        <f>'[5]Weekly Edu Report'!$D$4</f>
        <v>15464</v>
      </c>
      <c r="Q10" s="28"/>
      <c r="R10" s="31"/>
      <c r="S10" s="32"/>
    </row>
    <row r="11" spans="1:19" ht="15.75" customHeight="1">
      <c r="A11" s="27" t="s">
        <v>25</v>
      </c>
      <c r="B11" s="28">
        <f>'[3]EXPORT'!B13</f>
        <v>14186</v>
      </c>
      <c r="C11" s="28">
        <f>'[3]EXPORT'!C13</f>
        <v>5354</v>
      </c>
      <c r="D11" s="95">
        <f>'[3]EXPORT'!D13</f>
        <v>0.377</v>
      </c>
      <c r="E11" s="97">
        <f>'[3]EXPORT'!E13</f>
        <v>4326</v>
      </c>
      <c r="F11" s="28">
        <f>'[3]EXPORT'!F13</f>
        <v>1202</v>
      </c>
      <c r="G11" s="95">
        <f>'[3]EXPORT'!G13</f>
        <v>0.278</v>
      </c>
      <c r="H11" s="97">
        <f>'[3]EXPORT'!H13</f>
        <v>19344</v>
      </c>
      <c r="I11" s="97">
        <f>'[3]EXPORT'!I13</f>
        <v>6770</v>
      </c>
      <c r="J11" s="111">
        <f>'[3]EXPORT'!J13</f>
        <v>0.35</v>
      </c>
      <c r="K11" s="29">
        <f>'[1]Report'!C8</f>
        <v>3</v>
      </c>
      <c r="L11" s="87">
        <f t="shared" si="2"/>
        <v>3698</v>
      </c>
      <c r="M11" s="87">
        <f>'[2]04-16-07'!P12</f>
        <v>604</v>
      </c>
      <c r="N11" s="87">
        <f>'[2]04-16-07'!J12</f>
        <v>3094</v>
      </c>
      <c r="O11" s="28">
        <f>'[3]EXPORT'!K13</f>
        <v>2</v>
      </c>
      <c r="P11" s="33"/>
      <c r="Q11" s="28">
        <v>3</v>
      </c>
      <c r="R11" s="31"/>
      <c r="S11" s="32"/>
    </row>
    <row r="12" spans="1:19" ht="15.75" customHeight="1">
      <c r="A12" s="27" t="s">
        <v>26</v>
      </c>
      <c r="B12" s="28">
        <f>'[3]EXPORT'!B14</f>
        <v>13429</v>
      </c>
      <c r="C12" s="28">
        <f>'[3]EXPORT'!C14</f>
        <v>5340</v>
      </c>
      <c r="D12" s="95">
        <f>'[3]EXPORT'!D14</f>
        <v>0.398</v>
      </c>
      <c r="E12" s="97">
        <f>'[3]EXPORT'!E14</f>
        <v>5415</v>
      </c>
      <c r="F12" s="28">
        <f>'[3]EXPORT'!F14</f>
        <v>2351</v>
      </c>
      <c r="G12" s="95">
        <f>'[3]EXPORT'!G14</f>
        <v>0.434</v>
      </c>
      <c r="H12" s="97">
        <f>'[3]EXPORT'!H14</f>
        <v>19884</v>
      </c>
      <c r="I12" s="97">
        <f>'[3]EXPORT'!I14</f>
        <v>8155</v>
      </c>
      <c r="J12" s="111">
        <f>'[3]EXPORT'!J14</f>
        <v>0.41</v>
      </c>
      <c r="K12" s="29">
        <f>'[1]Report'!C9</f>
        <v>15</v>
      </c>
      <c r="L12" s="87">
        <f t="shared" si="2"/>
        <v>2488</v>
      </c>
      <c r="M12" s="87">
        <f>'[2]04-16-07'!P13</f>
        <v>412</v>
      </c>
      <c r="N12" s="87">
        <f>'[2]04-16-07'!J13</f>
        <v>2076</v>
      </c>
      <c r="O12" s="28">
        <f>'[3]EXPORT'!K14</f>
        <v>3</v>
      </c>
      <c r="P12" s="30"/>
      <c r="Q12" s="28"/>
      <c r="R12" s="31"/>
      <c r="S12" s="32"/>
    </row>
    <row r="13" spans="1:19" ht="15.75" customHeight="1">
      <c r="A13" s="27" t="s">
        <v>27</v>
      </c>
      <c r="B13" s="28">
        <f>'[3]EXPORT'!B15</f>
        <v>2436</v>
      </c>
      <c r="C13" s="28">
        <f>'[3]EXPORT'!C15</f>
        <v>681</v>
      </c>
      <c r="D13" s="95">
        <f>'[3]EXPORT'!D15</f>
        <v>0.28</v>
      </c>
      <c r="E13" s="97">
        <f>'[3]EXPORT'!E15</f>
        <v>1243</v>
      </c>
      <c r="F13" s="28">
        <f>'[3]EXPORT'!F15</f>
        <v>344</v>
      </c>
      <c r="G13" s="95">
        <f>'[3]EXPORT'!G15</f>
        <v>0.277</v>
      </c>
      <c r="H13" s="97">
        <f>'[3]EXPORT'!H15</f>
        <v>4144</v>
      </c>
      <c r="I13" s="97">
        <f>'[3]EXPORT'!I15</f>
        <v>1143</v>
      </c>
      <c r="J13" s="111">
        <f>'[3]EXPORT'!J15</f>
        <v>0.276</v>
      </c>
      <c r="K13" s="29">
        <f>'[1]Report'!C10</f>
        <v>0</v>
      </c>
      <c r="L13" s="87">
        <f t="shared" si="2"/>
        <v>933</v>
      </c>
      <c r="M13" s="87">
        <f>'[2]04-16-07'!P14</f>
        <v>200</v>
      </c>
      <c r="N13" s="87">
        <f>'[2]04-16-07'!J14</f>
        <v>733</v>
      </c>
      <c r="O13" s="28">
        <f>'[3]EXPORT'!K15</f>
        <v>0</v>
      </c>
      <c r="P13" s="30"/>
      <c r="Q13" s="28"/>
      <c r="R13" s="31"/>
      <c r="S13" s="32"/>
    </row>
    <row r="14" spans="1:19" ht="15.75" customHeight="1">
      <c r="A14" s="27" t="s">
        <v>28</v>
      </c>
      <c r="B14" s="28">
        <f>'[3]EXPORT'!B16</f>
        <v>8601</v>
      </c>
      <c r="C14" s="28">
        <f>'[3]EXPORT'!C16</f>
        <v>2672</v>
      </c>
      <c r="D14" s="95">
        <f>'[3]EXPORT'!D16</f>
        <v>0.311</v>
      </c>
      <c r="E14" s="97">
        <f>'[3]EXPORT'!E16</f>
        <v>2084</v>
      </c>
      <c r="F14" s="28">
        <f>'[3]EXPORT'!F16</f>
        <v>418</v>
      </c>
      <c r="G14" s="95">
        <f>'[3]EXPORT'!G16</f>
        <v>0.201</v>
      </c>
      <c r="H14" s="97">
        <f>'[3]EXPORT'!H16</f>
        <v>11120</v>
      </c>
      <c r="I14" s="97">
        <f>'[3]EXPORT'!I16</f>
        <v>3199</v>
      </c>
      <c r="J14" s="111">
        <f>'[3]EXPORT'!J16</f>
        <v>0.288</v>
      </c>
      <c r="K14" s="29">
        <f>'[1]Report'!C11</f>
        <v>2</v>
      </c>
      <c r="L14" s="87">
        <f t="shared" si="2"/>
        <v>2612</v>
      </c>
      <c r="M14" s="87">
        <f>'[2]04-16-07'!P15</f>
        <v>401</v>
      </c>
      <c r="N14" s="87">
        <f>'[2]04-16-07'!J15</f>
        <v>2211</v>
      </c>
      <c r="O14" s="28">
        <f>'[3]EXPORT'!K16</f>
        <v>0</v>
      </c>
      <c r="P14" s="30"/>
      <c r="Q14" s="28"/>
      <c r="R14" s="31"/>
      <c r="S14" s="32"/>
    </row>
    <row r="15" spans="1:19" ht="15.75" customHeight="1">
      <c r="A15" s="27" t="s">
        <v>29</v>
      </c>
      <c r="B15" s="28">
        <f>'[3]EXPORT'!B17</f>
        <v>1517</v>
      </c>
      <c r="C15" s="28">
        <f>'[3]EXPORT'!C17</f>
        <v>356</v>
      </c>
      <c r="D15" s="95">
        <f>'[3]EXPORT'!D17</f>
        <v>0.235</v>
      </c>
      <c r="E15" s="97">
        <f>'[3]EXPORT'!E17</f>
        <v>330</v>
      </c>
      <c r="F15" s="28">
        <f>'[3]EXPORT'!F17</f>
        <v>35</v>
      </c>
      <c r="G15" s="95">
        <f>'[3]EXPORT'!G17</f>
        <v>0.106</v>
      </c>
      <c r="H15" s="97">
        <f>'[3]EXPORT'!H17</f>
        <v>2032</v>
      </c>
      <c r="I15" s="97">
        <f>'[3]EXPORT'!I17</f>
        <v>413</v>
      </c>
      <c r="J15" s="111">
        <f>'[3]EXPORT'!J17</f>
        <v>0.203</v>
      </c>
      <c r="K15" s="29">
        <f>'[1]Report'!C12</f>
        <v>4</v>
      </c>
      <c r="L15" s="87">
        <f t="shared" si="2"/>
        <v>344</v>
      </c>
      <c r="M15" s="87">
        <f>'[2]04-16-07'!P16</f>
        <v>68</v>
      </c>
      <c r="N15" s="87">
        <f>'[2]04-16-07'!J16</f>
        <v>276</v>
      </c>
      <c r="O15" s="28">
        <f>'[3]EXPORT'!K17</f>
        <v>0</v>
      </c>
      <c r="P15" s="30"/>
      <c r="Q15" s="28">
        <v>0</v>
      </c>
      <c r="R15" s="31"/>
      <c r="S15" s="32"/>
    </row>
    <row r="16" spans="1:19" ht="15.75" customHeight="1">
      <c r="A16" s="27" t="s">
        <v>30</v>
      </c>
      <c r="B16" s="28">
        <f>'[3]EXPORT'!B18</f>
        <v>10247</v>
      </c>
      <c r="C16" s="28">
        <f>'[3]EXPORT'!C18</f>
        <v>3811</v>
      </c>
      <c r="D16" s="95">
        <f>'[3]EXPORT'!D18</f>
        <v>0.372</v>
      </c>
      <c r="E16" s="97">
        <f>'[3]EXPORT'!E18</f>
        <v>4155</v>
      </c>
      <c r="F16" s="28">
        <f>'[3]EXPORT'!F18</f>
        <v>1525</v>
      </c>
      <c r="G16" s="95">
        <f>'[3]EXPORT'!G18</f>
        <v>0.367</v>
      </c>
      <c r="H16" s="97">
        <f>'[3]EXPORT'!H18</f>
        <v>14950</v>
      </c>
      <c r="I16" s="97">
        <f>'[3]EXPORT'!I18</f>
        <v>5591</v>
      </c>
      <c r="J16" s="111">
        <f>'[3]EXPORT'!J18</f>
        <v>0.374</v>
      </c>
      <c r="K16" s="29">
        <f>'[1]Report'!C13</f>
        <v>12</v>
      </c>
      <c r="L16" s="87">
        <f t="shared" si="2"/>
        <v>1559</v>
      </c>
      <c r="M16" s="87">
        <f>'[2]04-16-07'!P17</f>
        <v>299</v>
      </c>
      <c r="N16" s="87">
        <f>'[2]04-16-07'!J17</f>
        <v>1260</v>
      </c>
      <c r="O16" s="28">
        <f>'[3]EXPORT'!K18</f>
        <v>25</v>
      </c>
      <c r="P16" s="30"/>
      <c r="Q16" s="28"/>
      <c r="R16" s="31"/>
      <c r="S16" s="32"/>
    </row>
    <row r="17" spans="1:19" ht="15.75" customHeight="1">
      <c r="A17" s="27" t="s">
        <v>31</v>
      </c>
      <c r="B17" s="28">
        <f>'[3]EXPORT'!B19</f>
        <v>4478</v>
      </c>
      <c r="C17" s="28">
        <f>'[3]EXPORT'!C19</f>
        <v>1646</v>
      </c>
      <c r="D17" s="95">
        <f>'[3]EXPORT'!D19</f>
        <v>0.368</v>
      </c>
      <c r="E17" s="97">
        <f>'[3]EXPORT'!E19</f>
        <v>889</v>
      </c>
      <c r="F17" s="28">
        <f>'[3]EXPORT'!F19</f>
        <v>171</v>
      </c>
      <c r="G17" s="95">
        <f>'[3]EXPORT'!G19</f>
        <v>0.192</v>
      </c>
      <c r="H17" s="97">
        <f>'[3]EXPORT'!H19</f>
        <v>5584</v>
      </c>
      <c r="I17" s="97">
        <f>'[3]EXPORT'!I19</f>
        <v>1877</v>
      </c>
      <c r="J17" s="111">
        <f>'[3]EXPORT'!J19</f>
        <v>0.336</v>
      </c>
      <c r="K17" s="29">
        <f>'[1]Report'!C14</f>
        <v>12</v>
      </c>
      <c r="L17" s="87">
        <f t="shared" si="2"/>
        <v>1641</v>
      </c>
      <c r="M17" s="87">
        <f>'[2]04-16-07'!P18</f>
        <v>289</v>
      </c>
      <c r="N17" s="87">
        <f>'[2]04-16-07'!J18</f>
        <v>1352</v>
      </c>
      <c r="O17" s="28">
        <f>'[3]EXPORT'!K19</f>
        <v>1</v>
      </c>
      <c r="P17" s="30"/>
      <c r="Q17" s="28"/>
      <c r="R17" s="31"/>
      <c r="S17" s="32"/>
    </row>
    <row r="18" spans="1:19" ht="15.75" customHeight="1">
      <c r="A18" s="27" t="s">
        <v>32</v>
      </c>
      <c r="B18" s="28">
        <f>'[3]EXPORT'!B20</f>
        <v>7178</v>
      </c>
      <c r="C18" s="28">
        <f>'[3]EXPORT'!C20</f>
        <v>1201</v>
      </c>
      <c r="D18" s="95">
        <f>'[3]EXPORT'!D20</f>
        <v>0.167</v>
      </c>
      <c r="E18" s="97">
        <f>'[3]EXPORT'!E20</f>
        <v>27544</v>
      </c>
      <c r="F18" s="28">
        <f>'[3]EXPORT'!F20</f>
        <v>10393</v>
      </c>
      <c r="G18" s="95">
        <f>'[3]EXPORT'!G20</f>
        <v>0.377</v>
      </c>
      <c r="H18" s="97">
        <f>'[3]EXPORT'!H20</f>
        <v>41751</v>
      </c>
      <c r="I18" s="97">
        <f>'[3]EXPORT'!I20</f>
        <v>13275</v>
      </c>
      <c r="J18" s="111">
        <f>'[3]EXPORT'!J20</f>
        <v>0.318</v>
      </c>
      <c r="K18" s="29">
        <f>'[1]Report'!C15</f>
        <v>71</v>
      </c>
      <c r="L18" s="87">
        <f t="shared" si="2"/>
        <v>3339</v>
      </c>
      <c r="M18" s="87">
        <f>'[2]04-16-07'!P19</f>
        <v>495</v>
      </c>
      <c r="N18" s="87">
        <f>'[2]04-16-07'!J19</f>
        <v>2844</v>
      </c>
      <c r="O18" s="28">
        <f>'[3]EXPORT'!K20</f>
        <v>7414</v>
      </c>
      <c r="P18" s="30"/>
      <c r="Q18" s="28"/>
      <c r="R18" s="31"/>
      <c r="S18" s="32"/>
    </row>
    <row r="19" spans="1:19" ht="15.75" customHeight="1">
      <c r="A19" s="27" t="s">
        <v>33</v>
      </c>
      <c r="B19" s="28">
        <f>'[3]EXPORT'!B21</f>
        <v>6813</v>
      </c>
      <c r="C19" s="28">
        <f>'[3]EXPORT'!C21</f>
        <v>2973</v>
      </c>
      <c r="D19" s="95">
        <f>'[3]EXPORT'!D21</f>
        <v>0.436</v>
      </c>
      <c r="E19" s="97">
        <f>'[3]EXPORT'!E21</f>
        <v>3389</v>
      </c>
      <c r="F19" s="28">
        <f>'[3]EXPORT'!F21</f>
        <v>1015</v>
      </c>
      <c r="G19" s="95">
        <f>'[3]EXPORT'!G21</f>
        <v>0.299</v>
      </c>
      <c r="H19" s="97">
        <f>'[3]EXPORT'!H21</f>
        <v>10513</v>
      </c>
      <c r="I19" s="97">
        <f>'[3]EXPORT'!I21</f>
        <v>4104</v>
      </c>
      <c r="J19" s="111">
        <f>'[3]EXPORT'!J21</f>
        <v>0.39</v>
      </c>
      <c r="K19" s="29">
        <f>'[1]Report'!C16</f>
        <v>420</v>
      </c>
      <c r="L19" s="87">
        <f t="shared" si="2"/>
        <v>1452</v>
      </c>
      <c r="M19" s="87">
        <f>'[2]04-16-07'!P22</f>
        <v>219</v>
      </c>
      <c r="N19" s="87">
        <f>'[2]04-16-07'!J22</f>
        <v>1233</v>
      </c>
      <c r="O19" s="28">
        <f>'[3]EXPORT'!K21</f>
        <v>5</v>
      </c>
      <c r="P19" s="30"/>
      <c r="Q19" s="28"/>
      <c r="R19" s="31"/>
      <c r="S19" s="32"/>
    </row>
    <row r="20" spans="1:19" ht="15.75" customHeight="1">
      <c r="A20" s="27" t="s">
        <v>34</v>
      </c>
      <c r="B20" s="28">
        <f>'[3]EXPORT'!B22</f>
        <v>1375</v>
      </c>
      <c r="C20" s="28">
        <f>'[3]EXPORT'!C22</f>
        <v>97</v>
      </c>
      <c r="D20" s="95">
        <f>'[3]EXPORT'!D22</f>
        <v>0.071</v>
      </c>
      <c r="E20" s="97">
        <f>'[3]EXPORT'!E22</f>
        <v>214</v>
      </c>
      <c r="F20" s="28">
        <f>'[3]EXPORT'!F22</f>
        <v>10</v>
      </c>
      <c r="G20" s="95">
        <f>'[3]EXPORT'!G22</f>
        <v>0.047</v>
      </c>
      <c r="H20" s="97">
        <f>'[3]EXPORT'!H22</f>
        <v>1865</v>
      </c>
      <c r="I20" s="97">
        <f>'[3]EXPORT'!I22</f>
        <v>165</v>
      </c>
      <c r="J20" s="111">
        <f>'[3]EXPORT'!J22</f>
        <v>0.088</v>
      </c>
      <c r="K20" s="29">
        <f>'[1]Report'!C17</f>
        <v>0</v>
      </c>
      <c r="L20" s="87">
        <f t="shared" si="2"/>
        <v>924</v>
      </c>
      <c r="M20" s="87">
        <f>'[2]04-16-07'!P25</f>
        <v>129</v>
      </c>
      <c r="N20" s="87">
        <f>'[2]04-16-07'!J25</f>
        <v>795</v>
      </c>
      <c r="O20" s="28">
        <f>'[3]EXPORT'!K22</f>
        <v>2</v>
      </c>
      <c r="P20" s="30"/>
      <c r="Q20" s="28"/>
      <c r="R20" s="31"/>
      <c r="S20" s="32"/>
    </row>
    <row r="21" spans="1:19" ht="15.75" customHeight="1">
      <c r="A21" s="27" t="s">
        <v>35</v>
      </c>
      <c r="B21" s="28">
        <f>'[3]EXPORT'!B23</f>
        <v>2416</v>
      </c>
      <c r="C21" s="28">
        <f>'[3]EXPORT'!C23</f>
        <v>343</v>
      </c>
      <c r="D21" s="95">
        <f>'[3]EXPORT'!D23</f>
        <v>0.142</v>
      </c>
      <c r="E21" s="97">
        <f>'[3]EXPORT'!E23</f>
        <v>477</v>
      </c>
      <c r="F21" s="28">
        <f>'[3]EXPORT'!F23</f>
        <v>12</v>
      </c>
      <c r="G21" s="95">
        <f>'[3]EXPORT'!G23</f>
        <v>0.025</v>
      </c>
      <c r="H21" s="97">
        <f>'[3]EXPORT'!H23</f>
        <v>3042</v>
      </c>
      <c r="I21" s="97">
        <f>'[3]EXPORT'!I23</f>
        <v>375</v>
      </c>
      <c r="J21" s="111">
        <f>'[3]EXPORT'!J23</f>
        <v>0.123</v>
      </c>
      <c r="K21" s="29">
        <f>'[1]Report'!C18</f>
        <v>8</v>
      </c>
      <c r="L21" s="87">
        <f t="shared" si="2"/>
        <v>688</v>
      </c>
      <c r="M21" s="87">
        <f>'[2]04-16-07'!P26</f>
        <v>125</v>
      </c>
      <c r="N21" s="87">
        <f>'[2]04-16-07'!J26</f>
        <v>563</v>
      </c>
      <c r="O21" s="28">
        <f>'[3]EXPORT'!K23</f>
        <v>7</v>
      </c>
      <c r="P21" s="30"/>
      <c r="Q21" s="28"/>
      <c r="R21" s="31"/>
      <c r="S21" s="32"/>
    </row>
    <row r="22" spans="1:19" ht="15.75" customHeight="1">
      <c r="A22" s="27" t="s">
        <v>36</v>
      </c>
      <c r="B22" s="28">
        <f>'[3]EXPORT'!B24</f>
        <v>858</v>
      </c>
      <c r="C22" s="28">
        <f>'[3]EXPORT'!C24</f>
        <v>271</v>
      </c>
      <c r="D22" s="95">
        <f>'[3]EXPORT'!D24</f>
        <v>0.316</v>
      </c>
      <c r="E22" s="97">
        <f>'[3]EXPORT'!E24</f>
        <v>84</v>
      </c>
      <c r="F22" s="28">
        <f>'[3]EXPORT'!F24</f>
        <v>5</v>
      </c>
      <c r="G22" s="95">
        <f>'[3]EXPORT'!G24</f>
        <v>0.06</v>
      </c>
      <c r="H22" s="97">
        <f>'[3]EXPORT'!H24</f>
        <v>974</v>
      </c>
      <c r="I22" s="97">
        <f>'[3]EXPORT'!I24</f>
        <v>281</v>
      </c>
      <c r="J22" s="111">
        <f>'[3]EXPORT'!J24</f>
        <v>0.289</v>
      </c>
      <c r="K22" s="29">
        <f>'[1]Report'!C19</f>
        <v>0</v>
      </c>
      <c r="L22" s="87">
        <f t="shared" si="2"/>
        <v>267</v>
      </c>
      <c r="M22" s="87">
        <f>'[2]04-16-07'!P27</f>
        <v>24</v>
      </c>
      <c r="N22" s="87">
        <f>'[2]04-16-07'!J27</f>
        <v>243</v>
      </c>
      <c r="O22" s="28">
        <f>'[3]EXPORT'!K24</f>
        <v>1</v>
      </c>
      <c r="P22" s="30"/>
      <c r="Q22" s="28"/>
      <c r="R22" s="31"/>
      <c r="S22" s="32"/>
    </row>
    <row r="23" spans="1:19" ht="15.75" customHeight="1">
      <c r="A23" s="34" t="s">
        <v>37</v>
      </c>
      <c r="B23" s="28">
        <f>'[3]EXPORT'!B25</f>
        <v>765</v>
      </c>
      <c r="C23" s="28">
        <f>'[3]EXPORT'!C25</f>
        <v>158</v>
      </c>
      <c r="D23" s="95">
        <f>'[3]EXPORT'!D25</f>
        <v>0.207</v>
      </c>
      <c r="E23" s="97">
        <f>'[3]EXPORT'!E25</f>
        <v>350</v>
      </c>
      <c r="F23" s="28">
        <f>'[3]EXPORT'!F25</f>
        <v>49</v>
      </c>
      <c r="G23" s="95">
        <f>'[3]EXPORT'!G25</f>
        <v>0.14</v>
      </c>
      <c r="H23" s="97">
        <f>'[3]EXPORT'!H25</f>
        <v>1170</v>
      </c>
      <c r="I23" s="97">
        <f>'[3]EXPORT'!I25</f>
        <v>228</v>
      </c>
      <c r="J23" s="111">
        <f>'[3]EXPORT'!J25</f>
        <v>0.195</v>
      </c>
      <c r="K23" s="36">
        <f>'[1]Report'!C20</f>
        <v>0</v>
      </c>
      <c r="L23" s="87">
        <f>SUM(M23:N23)</f>
        <v>533</v>
      </c>
      <c r="M23" s="44">
        <f>'[2]04-16-07'!P30</f>
        <v>44</v>
      </c>
      <c r="N23" s="88">
        <f>'[2]04-16-07'!J30</f>
        <v>489</v>
      </c>
      <c r="O23" s="28">
        <f>'[3]EXPORT'!K25</f>
        <v>8</v>
      </c>
      <c r="P23" s="37"/>
      <c r="Q23" s="35"/>
      <c r="R23" s="38"/>
      <c r="S23" s="39"/>
    </row>
    <row r="24" spans="1:19" ht="15.75" customHeight="1">
      <c r="A24" s="10" t="s">
        <v>38</v>
      </c>
      <c r="B24" s="100"/>
      <c r="C24" s="41"/>
      <c r="D24" s="101"/>
      <c r="E24" s="41"/>
      <c r="F24" s="41"/>
      <c r="G24" s="102"/>
      <c r="H24" s="103"/>
      <c r="I24" s="103"/>
      <c r="J24" s="112"/>
      <c r="K24" s="29"/>
      <c r="L24" s="86"/>
      <c r="M24" s="87"/>
      <c r="N24" s="87"/>
      <c r="O24" s="106"/>
      <c r="P24" s="40"/>
      <c r="Q24" s="41"/>
      <c r="R24" s="42"/>
      <c r="S24" s="43"/>
    </row>
    <row r="25" spans="1:19" ht="15.75" customHeight="1">
      <c r="A25" s="27" t="s">
        <v>39</v>
      </c>
      <c r="B25" s="28">
        <f>'[3]EXPORT'!B27</f>
        <v>17152</v>
      </c>
      <c r="C25" s="28">
        <f>'[3]EXPORT'!C27</f>
        <v>5988</v>
      </c>
      <c r="D25" s="95">
        <f>'[3]EXPORT'!D27</f>
        <v>0.349</v>
      </c>
      <c r="E25" s="97">
        <f>'[3]EXPORT'!E27</f>
        <v>4486</v>
      </c>
      <c r="F25" s="28">
        <f>'[3]EXPORT'!F27</f>
        <v>1027</v>
      </c>
      <c r="G25" s="95">
        <f>'[3]EXPORT'!G27</f>
        <v>0.229</v>
      </c>
      <c r="H25" s="97">
        <f>'[3]EXPORT'!H27</f>
        <v>24419</v>
      </c>
      <c r="I25" s="97">
        <f>'[3]EXPORT'!I27</f>
        <v>8750</v>
      </c>
      <c r="J25" s="111">
        <f>'[3]EXPORT'!J27</f>
        <v>0.358</v>
      </c>
      <c r="K25" s="29">
        <f>'[1]Report'!C22</f>
        <v>148</v>
      </c>
      <c r="L25" s="87">
        <f>SUM(M25:N25)</f>
        <v>5068</v>
      </c>
      <c r="M25" s="87">
        <f>'[2]04-16-07'!P32</f>
        <v>430</v>
      </c>
      <c r="N25" s="87">
        <f>'[2]04-16-07'!J32</f>
        <v>4638</v>
      </c>
      <c r="O25" s="28">
        <f>'[3]EXPORT'!K27</f>
        <v>3</v>
      </c>
      <c r="P25" s="33">
        <f>'[5]Weekly Edu Report'!$D$5</f>
        <v>8952</v>
      </c>
      <c r="Q25" s="28">
        <v>0</v>
      </c>
      <c r="R25" s="31"/>
      <c r="S25" s="32"/>
    </row>
    <row r="26" spans="1:19" ht="15.75" customHeight="1">
      <c r="A26" s="27" t="s">
        <v>40</v>
      </c>
      <c r="B26" s="28">
        <f>'[3]EXPORT'!B28</f>
        <v>6781</v>
      </c>
      <c r="C26" s="28">
        <f>'[3]EXPORT'!C28</f>
        <v>967</v>
      </c>
      <c r="D26" s="95">
        <f>'[3]EXPORT'!D28</f>
        <v>0.143</v>
      </c>
      <c r="E26" s="97">
        <f>'[3]EXPORT'!E28</f>
        <v>2001</v>
      </c>
      <c r="F26" s="28">
        <f>'[3]EXPORT'!F28</f>
        <v>166</v>
      </c>
      <c r="G26" s="95">
        <f>'[3]EXPORT'!G28</f>
        <v>0.083</v>
      </c>
      <c r="H26" s="97">
        <f>'[3]EXPORT'!H28</f>
        <v>10071</v>
      </c>
      <c r="I26" s="97">
        <f>'[3]EXPORT'!I28</f>
        <v>1351</v>
      </c>
      <c r="J26" s="111">
        <f>'[3]EXPORT'!J28</f>
        <v>0.134</v>
      </c>
      <c r="K26" s="29">
        <f>'[1]Report'!C23</f>
        <v>36</v>
      </c>
      <c r="L26" s="87">
        <f aca="true" t="shared" si="3" ref="L26:L36">SUM(M26:N26)</f>
        <v>3429</v>
      </c>
      <c r="M26" s="87">
        <f>'[2]04-16-07'!P33</f>
        <v>736</v>
      </c>
      <c r="N26" s="87">
        <f>'[2]04-16-07'!J33</f>
        <v>2693</v>
      </c>
      <c r="O26" s="28">
        <f>'[3]EXPORT'!K28</f>
        <v>86</v>
      </c>
      <c r="P26" s="30"/>
      <c r="Q26" s="28"/>
      <c r="R26" s="31"/>
      <c r="S26" s="32"/>
    </row>
    <row r="27" spans="1:19" ht="15.75" customHeight="1">
      <c r="A27" s="27" t="s">
        <v>41</v>
      </c>
      <c r="B27" s="28">
        <f>'[3]EXPORT'!B29</f>
        <v>4140</v>
      </c>
      <c r="C27" s="28">
        <f>'[3]EXPORT'!C29</f>
        <v>1240</v>
      </c>
      <c r="D27" s="95">
        <f>'[3]EXPORT'!D29</f>
        <v>0.3</v>
      </c>
      <c r="E27" s="97">
        <f>'[3]EXPORT'!E29</f>
        <v>1740</v>
      </c>
      <c r="F27" s="28">
        <f>'[3]EXPORT'!F29</f>
        <v>351</v>
      </c>
      <c r="G27" s="95">
        <f>'[3]EXPORT'!G29</f>
        <v>0.202</v>
      </c>
      <c r="H27" s="97">
        <f>'[3]EXPORT'!H29</f>
        <v>6482</v>
      </c>
      <c r="I27" s="97">
        <f>'[3]EXPORT'!I29</f>
        <v>1705</v>
      </c>
      <c r="J27" s="111">
        <f>'[3]EXPORT'!J29</f>
        <v>0.263</v>
      </c>
      <c r="K27" s="29">
        <f>'[1]Report'!C24</f>
        <v>2</v>
      </c>
      <c r="L27" s="87">
        <f t="shared" si="3"/>
        <v>2415</v>
      </c>
      <c r="M27" s="87">
        <f>'[2]04-16-07'!P34</f>
        <v>129</v>
      </c>
      <c r="N27" s="87">
        <f>'[2]04-16-07'!J34</f>
        <v>2286</v>
      </c>
      <c r="O27" s="28">
        <f>'[3]EXPORT'!K29</f>
        <v>1</v>
      </c>
      <c r="P27" s="30"/>
      <c r="Q27" s="28"/>
      <c r="R27" s="31"/>
      <c r="S27" s="32"/>
    </row>
    <row r="28" spans="1:19" ht="15.75" customHeight="1">
      <c r="A28" s="27" t="s">
        <v>42</v>
      </c>
      <c r="B28" s="28">
        <f>'[3]EXPORT'!B30</f>
        <v>6851</v>
      </c>
      <c r="C28" s="28">
        <f>'[3]EXPORT'!C30</f>
        <v>2982</v>
      </c>
      <c r="D28" s="95">
        <f>'[3]EXPORT'!D30</f>
        <v>0.435</v>
      </c>
      <c r="E28" s="97">
        <f>'[3]EXPORT'!E30</f>
        <v>1810</v>
      </c>
      <c r="F28" s="28">
        <f>'[3]EXPORT'!F30</f>
        <v>313</v>
      </c>
      <c r="G28" s="95">
        <f>'[3]EXPORT'!G30</f>
        <v>0.173</v>
      </c>
      <c r="H28" s="97">
        <f>'[3]EXPORT'!H30</f>
        <v>9083</v>
      </c>
      <c r="I28" s="97">
        <f>'[3]EXPORT'!I30</f>
        <v>3373</v>
      </c>
      <c r="J28" s="111">
        <f>'[3]EXPORT'!J30</f>
        <v>0.371</v>
      </c>
      <c r="K28" s="29">
        <f>'[1]Report'!C25</f>
        <v>3</v>
      </c>
      <c r="L28" s="87">
        <f t="shared" si="3"/>
        <v>2049</v>
      </c>
      <c r="M28" s="87">
        <f>'[2]04-16-07'!P35</f>
        <v>296</v>
      </c>
      <c r="N28" s="87">
        <f>'[2]04-16-07'!J35</f>
        <v>1753</v>
      </c>
      <c r="O28" s="28">
        <f>'[3]EXPORT'!K30</f>
        <v>0</v>
      </c>
      <c r="P28" s="30"/>
      <c r="Q28" s="28"/>
      <c r="R28" s="31"/>
      <c r="S28" s="32"/>
    </row>
    <row r="29" spans="1:19" ht="15.75" customHeight="1">
      <c r="A29" s="27" t="s">
        <v>43</v>
      </c>
      <c r="B29" s="28">
        <f>'[3]EXPORT'!B31</f>
        <v>7259</v>
      </c>
      <c r="C29" s="28">
        <f>'[3]EXPORT'!C31</f>
        <v>2152</v>
      </c>
      <c r="D29" s="95">
        <f>'[3]EXPORT'!D31</f>
        <v>0.296</v>
      </c>
      <c r="E29" s="97">
        <f>'[3]EXPORT'!E31</f>
        <v>1726</v>
      </c>
      <c r="F29" s="28">
        <f>'[3]EXPORT'!F31</f>
        <v>478</v>
      </c>
      <c r="G29" s="95">
        <f>'[3]EXPORT'!G31</f>
        <v>0.277</v>
      </c>
      <c r="H29" s="97">
        <f>'[3]EXPORT'!H31</f>
        <v>9765</v>
      </c>
      <c r="I29" s="97">
        <f>'[3]EXPORT'!I31</f>
        <v>2800</v>
      </c>
      <c r="J29" s="111">
        <f>'[3]EXPORT'!J31</f>
        <v>0.287</v>
      </c>
      <c r="K29" s="29">
        <f>'[1]Report'!C26</f>
        <v>3</v>
      </c>
      <c r="L29" s="87">
        <f t="shared" si="3"/>
        <v>3028</v>
      </c>
      <c r="M29" s="87">
        <f>'[2]04-16-07'!P36</f>
        <v>374</v>
      </c>
      <c r="N29" s="87">
        <f>'[2]04-16-07'!J36</f>
        <v>2654</v>
      </c>
      <c r="O29" s="28">
        <f>'[3]EXPORT'!K31</f>
        <v>0</v>
      </c>
      <c r="P29" s="33"/>
      <c r="Q29" s="28"/>
      <c r="R29" s="31"/>
      <c r="S29" s="32"/>
    </row>
    <row r="30" spans="1:19" ht="15.75" customHeight="1">
      <c r="A30" s="27" t="s">
        <v>44</v>
      </c>
      <c r="B30" s="28">
        <f>'[3]EXPORT'!B32</f>
        <v>11727</v>
      </c>
      <c r="C30" s="28">
        <f>'[3]EXPORT'!C32</f>
        <v>4601</v>
      </c>
      <c r="D30" s="95">
        <f>'[3]EXPORT'!D32</f>
        <v>0.392</v>
      </c>
      <c r="E30" s="97">
        <f>'[3]EXPORT'!E32</f>
        <v>5466</v>
      </c>
      <c r="F30" s="28">
        <f>'[3]EXPORT'!F32</f>
        <v>2603</v>
      </c>
      <c r="G30" s="95">
        <f>'[3]EXPORT'!G32</f>
        <v>0.476</v>
      </c>
      <c r="H30" s="97">
        <f>'[3]EXPORT'!H32</f>
        <v>18961</v>
      </c>
      <c r="I30" s="97">
        <f>'[3]EXPORT'!I32</f>
        <v>7751</v>
      </c>
      <c r="J30" s="111">
        <f>'[3]EXPORT'!J32</f>
        <v>0.409</v>
      </c>
      <c r="K30" s="29">
        <f>'[1]Report'!C27</f>
        <v>1</v>
      </c>
      <c r="L30" s="87">
        <f t="shared" si="3"/>
        <v>7807</v>
      </c>
      <c r="M30" s="87">
        <f>'[2]04-16-07'!P37</f>
        <v>477</v>
      </c>
      <c r="N30" s="87">
        <f>'[2]04-16-07'!J37</f>
        <v>7330</v>
      </c>
      <c r="O30" s="28">
        <f>'[3]EXPORT'!K32</f>
        <v>1</v>
      </c>
      <c r="P30" s="30"/>
      <c r="Q30" s="28"/>
      <c r="R30" s="31"/>
      <c r="S30" s="32"/>
    </row>
    <row r="31" spans="1:19" ht="15.75" customHeight="1">
      <c r="A31" s="27" t="s">
        <v>45</v>
      </c>
      <c r="B31" s="28">
        <f>'[3]EXPORT'!B33</f>
        <v>8722</v>
      </c>
      <c r="C31" s="28">
        <f>'[3]EXPORT'!C33</f>
        <v>1212</v>
      </c>
      <c r="D31" s="95">
        <f>'[3]EXPORT'!D33</f>
        <v>0.139</v>
      </c>
      <c r="E31" s="97">
        <f>'[3]EXPORT'!E33</f>
        <v>2255</v>
      </c>
      <c r="F31" s="28">
        <f>'[3]EXPORT'!F33</f>
        <v>63</v>
      </c>
      <c r="G31" s="95">
        <f>'[3]EXPORT'!G33</f>
        <v>0.028</v>
      </c>
      <c r="H31" s="97">
        <f>'[3]EXPORT'!H33</f>
        <v>11973</v>
      </c>
      <c r="I31" s="97">
        <f>'[3]EXPORT'!I33</f>
        <v>1570</v>
      </c>
      <c r="J31" s="111">
        <f>'[3]EXPORT'!J33</f>
        <v>0.131</v>
      </c>
      <c r="K31" s="29">
        <f>'[1]Report'!C28</f>
        <v>389</v>
      </c>
      <c r="L31" s="87">
        <f t="shared" si="3"/>
        <v>4513</v>
      </c>
      <c r="M31" s="87">
        <f>'[2]04-16-07'!P38</f>
        <v>747</v>
      </c>
      <c r="N31" s="87">
        <f>'[2]04-16-07'!J38</f>
        <v>3766</v>
      </c>
      <c r="O31" s="28">
        <f>'[3]EXPORT'!K33</f>
        <v>3</v>
      </c>
      <c r="P31" s="30"/>
      <c r="Q31" s="28"/>
      <c r="R31" s="31"/>
      <c r="S31" s="32"/>
    </row>
    <row r="32" spans="1:19" ht="15.75" customHeight="1">
      <c r="A32" s="27" t="s">
        <v>46</v>
      </c>
      <c r="B32" s="28">
        <f>'[3]EXPORT'!B34</f>
        <v>14966</v>
      </c>
      <c r="C32" s="28">
        <f>'[3]EXPORT'!C34</f>
        <v>4880</v>
      </c>
      <c r="D32" s="95">
        <f>'[3]EXPORT'!D34</f>
        <v>0.326</v>
      </c>
      <c r="E32" s="97">
        <f>'[3]EXPORT'!E34</f>
        <v>4024</v>
      </c>
      <c r="F32" s="28">
        <f>'[3]EXPORT'!F34</f>
        <v>708</v>
      </c>
      <c r="G32" s="95">
        <f>'[3]EXPORT'!G34</f>
        <v>0.176</v>
      </c>
      <c r="H32" s="97">
        <f>'[3]EXPORT'!H34</f>
        <v>19883</v>
      </c>
      <c r="I32" s="97">
        <f>'[3]EXPORT'!I34</f>
        <v>5651</v>
      </c>
      <c r="J32" s="111">
        <f>'[3]EXPORT'!J34</f>
        <v>0.284</v>
      </c>
      <c r="K32" s="29">
        <f>'[1]Report'!C29</f>
        <v>376</v>
      </c>
      <c r="L32" s="87">
        <f t="shared" si="3"/>
        <v>3119</v>
      </c>
      <c r="M32" s="87">
        <f>'[2]04-16-07'!P39</f>
        <v>633</v>
      </c>
      <c r="N32" s="87">
        <f>'[2]04-16-07'!J39</f>
        <v>2486</v>
      </c>
      <c r="O32" s="28">
        <f>'[3]EXPORT'!K34</f>
        <v>20</v>
      </c>
      <c r="P32" s="30"/>
      <c r="Q32" s="28">
        <v>1</v>
      </c>
      <c r="R32" s="31"/>
      <c r="S32" s="32"/>
    </row>
    <row r="33" spans="1:19" ht="15.75" customHeight="1">
      <c r="A33" s="27" t="s">
        <v>47</v>
      </c>
      <c r="B33" s="28">
        <f>'[3]EXPORT'!B35</f>
        <v>3784</v>
      </c>
      <c r="C33" s="28">
        <f>'[3]EXPORT'!C35</f>
        <v>864</v>
      </c>
      <c r="D33" s="95">
        <f>'[3]EXPORT'!D35</f>
        <v>0.228</v>
      </c>
      <c r="E33" s="97">
        <f>'[3]EXPORT'!E35</f>
        <v>884</v>
      </c>
      <c r="F33" s="28">
        <f>'[3]EXPORT'!F35</f>
        <v>120</v>
      </c>
      <c r="G33" s="95">
        <f>'[3]EXPORT'!G35</f>
        <v>0.136</v>
      </c>
      <c r="H33" s="97">
        <f>'[3]EXPORT'!H35</f>
        <v>5213</v>
      </c>
      <c r="I33" s="97">
        <f>'[3]EXPORT'!I35</f>
        <v>1082</v>
      </c>
      <c r="J33" s="111">
        <f>'[3]EXPORT'!J35</f>
        <v>0.208</v>
      </c>
      <c r="K33" s="29">
        <f>'[1]Report'!C30</f>
        <v>1</v>
      </c>
      <c r="L33" s="87">
        <f t="shared" si="3"/>
        <v>2374</v>
      </c>
      <c r="M33" s="87">
        <f>'[2]04-16-07'!P40</f>
        <v>300</v>
      </c>
      <c r="N33" s="87">
        <f>'[2]04-16-07'!J40</f>
        <v>2074</v>
      </c>
      <c r="O33" s="28">
        <f>'[3]EXPORT'!K35</f>
        <v>15</v>
      </c>
      <c r="P33" s="30"/>
      <c r="Q33" s="28"/>
      <c r="R33" s="31"/>
      <c r="S33" s="32"/>
    </row>
    <row r="34" spans="1:19" ht="15.75" customHeight="1">
      <c r="A34" s="27" t="s">
        <v>48</v>
      </c>
      <c r="B34" s="28">
        <f>'[3]EXPORT'!B36</f>
        <v>24526</v>
      </c>
      <c r="C34" s="28">
        <f>'[3]EXPORT'!C36</f>
        <v>4607</v>
      </c>
      <c r="D34" s="95">
        <f>'[3]EXPORT'!D36</f>
        <v>0.188</v>
      </c>
      <c r="E34" s="97">
        <f>'[3]EXPORT'!E36</f>
        <v>11816</v>
      </c>
      <c r="F34" s="28">
        <f>'[3]EXPORT'!F36</f>
        <v>4718</v>
      </c>
      <c r="G34" s="95">
        <f>'[3]EXPORT'!G36</f>
        <v>0.399</v>
      </c>
      <c r="H34" s="97">
        <f>'[3]EXPORT'!H36</f>
        <v>40011</v>
      </c>
      <c r="I34" s="97">
        <f>'[3]EXPORT'!I36</f>
        <v>10655</v>
      </c>
      <c r="J34" s="111">
        <f>'[3]EXPORT'!J36</f>
        <v>0.266</v>
      </c>
      <c r="K34" s="29">
        <f>'[1]Report'!C31</f>
        <v>790</v>
      </c>
      <c r="L34" s="87">
        <f t="shared" si="3"/>
        <v>7181</v>
      </c>
      <c r="M34" s="87">
        <f>'[2]04-16-07'!P41</f>
        <v>1619</v>
      </c>
      <c r="N34" s="87">
        <f>'[2]04-16-07'!J41</f>
        <v>5562</v>
      </c>
      <c r="O34" s="28">
        <f>'[3]EXPORT'!K36</f>
        <v>421</v>
      </c>
      <c r="P34" s="30"/>
      <c r="Q34" s="28">
        <v>0</v>
      </c>
      <c r="R34" s="31"/>
      <c r="S34" s="32"/>
    </row>
    <row r="35" spans="1:19" ht="15.75" customHeight="1">
      <c r="A35" s="27" t="s">
        <v>49</v>
      </c>
      <c r="B35" s="28">
        <f>'[3]EXPORT'!B37</f>
        <v>1287</v>
      </c>
      <c r="C35" s="28">
        <f>'[3]EXPORT'!C37</f>
        <v>888</v>
      </c>
      <c r="D35" s="95">
        <f>'[3]EXPORT'!D37</f>
        <v>0.69</v>
      </c>
      <c r="E35" s="97">
        <f>'[3]EXPORT'!E37</f>
        <v>217</v>
      </c>
      <c r="F35" s="28">
        <f>'[3]EXPORT'!F37</f>
        <v>96</v>
      </c>
      <c r="G35" s="95">
        <f>'[3]EXPORT'!G37</f>
        <v>0.442</v>
      </c>
      <c r="H35" s="97">
        <f>'[3]EXPORT'!H37</f>
        <v>1730</v>
      </c>
      <c r="I35" s="97">
        <f>'[3]EXPORT'!I37</f>
        <v>1150</v>
      </c>
      <c r="J35" s="111">
        <f>'[3]EXPORT'!J37</f>
        <v>0.665</v>
      </c>
      <c r="K35" s="29">
        <f>'[1]Report'!C32</f>
        <v>39</v>
      </c>
      <c r="L35" s="87">
        <f t="shared" si="3"/>
        <v>166</v>
      </c>
      <c r="M35" s="87">
        <f>'[2]04-16-07'!P42</f>
        <v>24</v>
      </c>
      <c r="N35" s="87">
        <f>'[2]04-16-07'!J42</f>
        <v>142</v>
      </c>
      <c r="O35" s="28">
        <f>'[3]EXPORT'!K37</f>
        <v>0</v>
      </c>
      <c r="P35" s="30"/>
      <c r="Q35" s="28"/>
      <c r="R35" s="31"/>
      <c r="S35" s="32"/>
    </row>
    <row r="36" spans="1:19" ht="15.75" customHeight="1">
      <c r="A36" s="34" t="s">
        <v>50</v>
      </c>
      <c r="B36" s="35">
        <f>'[3]EXPORT'!B38</f>
        <v>19075</v>
      </c>
      <c r="C36" s="35">
        <f>'[3]EXPORT'!C38</f>
        <v>5050</v>
      </c>
      <c r="D36" s="122">
        <f>'[3]EXPORT'!D38</f>
        <v>0.265</v>
      </c>
      <c r="E36" s="123">
        <f>'[3]EXPORT'!E38</f>
        <v>3239</v>
      </c>
      <c r="F36" s="35">
        <f>'[3]EXPORT'!F38</f>
        <v>629</v>
      </c>
      <c r="G36" s="122">
        <f>'[3]EXPORT'!G38</f>
        <v>0.194</v>
      </c>
      <c r="H36" s="123">
        <f>'[3]EXPORT'!H38</f>
        <v>25564</v>
      </c>
      <c r="I36" s="123">
        <f>'[3]EXPORT'!I38</f>
        <v>6175</v>
      </c>
      <c r="J36" s="113">
        <f>'[3]EXPORT'!J38</f>
        <v>0.242</v>
      </c>
      <c r="K36" s="44">
        <f>'[1]Report'!C33</f>
        <v>2319</v>
      </c>
      <c r="L36" s="44">
        <f t="shared" si="3"/>
        <v>4889</v>
      </c>
      <c r="M36" s="44">
        <f>'[2]04-16-07'!P43</f>
        <v>535</v>
      </c>
      <c r="N36" s="88">
        <f>'[2]04-16-07'!J43</f>
        <v>4354</v>
      </c>
      <c r="O36" s="35">
        <f>'[3]EXPORT'!K38</f>
        <v>2</v>
      </c>
      <c r="P36" s="37"/>
      <c r="Q36" s="35"/>
      <c r="R36" s="38"/>
      <c r="S36" s="39">
        <v>39177</v>
      </c>
    </row>
    <row r="37" spans="1:19" ht="15.75" customHeight="1">
      <c r="A37" s="10" t="s">
        <v>51</v>
      </c>
      <c r="B37" s="100"/>
      <c r="C37" s="41"/>
      <c r="D37" s="102"/>
      <c r="E37" s="103"/>
      <c r="F37" s="41"/>
      <c r="G37" s="102"/>
      <c r="H37" s="103"/>
      <c r="I37" s="103"/>
      <c r="J37" s="112"/>
      <c r="K37" s="104"/>
      <c r="L37" s="13"/>
      <c r="M37" s="105"/>
      <c r="N37" s="105"/>
      <c r="O37" s="106"/>
      <c r="P37" s="40"/>
      <c r="Q37" s="41"/>
      <c r="R37" s="42"/>
      <c r="S37" s="43"/>
    </row>
    <row r="38" spans="1:19" ht="15.75" customHeight="1">
      <c r="A38" s="27" t="s">
        <v>52</v>
      </c>
      <c r="B38" s="28">
        <f>'[3]EXPORT'!B40</f>
        <v>14359</v>
      </c>
      <c r="C38" s="28">
        <f>'[3]EXPORT'!C40</f>
        <v>6565</v>
      </c>
      <c r="D38" s="95">
        <f>'[3]EXPORT'!D40</f>
        <v>0.457</v>
      </c>
      <c r="E38" s="97">
        <f>'[3]EXPORT'!E40</f>
        <v>2613</v>
      </c>
      <c r="F38" s="28">
        <f>'[3]EXPORT'!F40</f>
        <v>476</v>
      </c>
      <c r="G38" s="95">
        <f>'[3]EXPORT'!G40</f>
        <v>0.182</v>
      </c>
      <c r="H38" s="97">
        <f>'[3]EXPORT'!H40</f>
        <v>17708</v>
      </c>
      <c r="I38" s="97">
        <f>'[3]EXPORT'!I40</f>
        <v>7310</v>
      </c>
      <c r="J38" s="111">
        <f>'[3]EXPORT'!J40</f>
        <v>0.413</v>
      </c>
      <c r="K38" s="29">
        <f>'[1]Report'!C35</f>
        <v>6</v>
      </c>
      <c r="L38" s="87">
        <f aca="true" t="shared" si="4" ref="L38:L45">SUM(M38:N38)</f>
        <v>3892</v>
      </c>
      <c r="M38" s="87">
        <f>'[2]04-16-07'!P45</f>
        <v>398</v>
      </c>
      <c r="N38" s="87">
        <f>'[2]04-16-07'!J45</f>
        <v>3494</v>
      </c>
      <c r="O38" s="28">
        <f>'[3]EXPORT'!K40</f>
        <v>1</v>
      </c>
      <c r="P38" s="30"/>
      <c r="Q38" s="28"/>
      <c r="R38" s="31"/>
      <c r="S38" s="32"/>
    </row>
    <row r="39" spans="1:19" ht="15.75" customHeight="1">
      <c r="A39" s="27" t="s">
        <v>53</v>
      </c>
      <c r="B39" s="28">
        <f>'[3]EXPORT'!B41</f>
        <v>4455</v>
      </c>
      <c r="C39" s="28">
        <f>'[3]EXPORT'!C41</f>
        <v>1666</v>
      </c>
      <c r="D39" s="95">
        <f>'[3]EXPORT'!D41</f>
        <v>0.374</v>
      </c>
      <c r="E39" s="97">
        <f>'[3]EXPORT'!E41</f>
        <v>1121</v>
      </c>
      <c r="F39" s="28">
        <f>'[3]EXPORT'!F41</f>
        <v>146</v>
      </c>
      <c r="G39" s="95">
        <f>'[3]EXPORT'!G41</f>
        <v>0.13</v>
      </c>
      <c r="H39" s="97">
        <f>'[3]EXPORT'!H41</f>
        <v>6215</v>
      </c>
      <c r="I39" s="97">
        <f>'[3]EXPORT'!I41</f>
        <v>2062</v>
      </c>
      <c r="J39" s="111">
        <f>'[3]EXPORT'!J41</f>
        <v>0.332</v>
      </c>
      <c r="K39" s="29">
        <f>'[1]Report'!C36</f>
        <v>1</v>
      </c>
      <c r="L39" s="87">
        <f t="shared" si="4"/>
        <v>1387</v>
      </c>
      <c r="M39" s="87">
        <f>'[2]04-16-07'!P46</f>
        <v>170</v>
      </c>
      <c r="N39" s="87">
        <f>'[2]04-16-07'!J46</f>
        <v>1217</v>
      </c>
      <c r="O39" s="28">
        <f>'[3]EXPORT'!K41</f>
        <v>0</v>
      </c>
      <c r="P39" s="30"/>
      <c r="Q39" s="28"/>
      <c r="R39" s="31"/>
      <c r="S39" s="32"/>
    </row>
    <row r="40" spans="1:19" ht="15.75" customHeight="1">
      <c r="A40" s="27" t="s">
        <v>54</v>
      </c>
      <c r="B40" s="28">
        <f>'[3]EXPORT'!B42</f>
        <v>1236</v>
      </c>
      <c r="C40" s="28">
        <f>'[3]EXPORT'!C42</f>
        <v>96</v>
      </c>
      <c r="D40" s="95">
        <f>'[3]EXPORT'!D42</f>
        <v>0.078</v>
      </c>
      <c r="E40" s="97">
        <f>'[3]EXPORT'!E42</f>
        <v>206</v>
      </c>
      <c r="F40" s="28">
        <f>'[3]EXPORT'!F42</f>
        <v>2</v>
      </c>
      <c r="G40" s="95">
        <f>'[3]EXPORT'!G42</f>
        <v>0.01</v>
      </c>
      <c r="H40" s="97">
        <f>'[3]EXPORT'!H42</f>
        <v>1537</v>
      </c>
      <c r="I40" s="97">
        <f>'[3]EXPORT'!I42</f>
        <v>99</v>
      </c>
      <c r="J40" s="111">
        <f>'[3]EXPORT'!J42</f>
        <v>0.064</v>
      </c>
      <c r="K40" s="29">
        <f>'[1]Report'!C37</f>
        <v>20</v>
      </c>
      <c r="L40" s="87">
        <f t="shared" si="4"/>
        <v>288</v>
      </c>
      <c r="M40" s="87">
        <f>'[2]04-16-07'!P47</f>
        <v>119</v>
      </c>
      <c r="N40" s="87">
        <f>'[2]04-16-07'!J47</f>
        <v>169</v>
      </c>
      <c r="O40" s="28">
        <f>'[3]EXPORT'!K42</f>
        <v>0</v>
      </c>
      <c r="P40" s="33"/>
      <c r="Q40" s="28"/>
      <c r="R40" s="31"/>
      <c r="S40" s="32"/>
    </row>
    <row r="41" spans="1:19" ht="15.75" customHeight="1">
      <c r="A41" s="27" t="s">
        <v>55</v>
      </c>
      <c r="B41" s="28">
        <f>'[3]EXPORT'!B43</f>
        <v>19912</v>
      </c>
      <c r="C41" s="28">
        <f>'[3]EXPORT'!C43</f>
        <v>6946</v>
      </c>
      <c r="D41" s="95">
        <f>'[3]EXPORT'!D43</f>
        <v>0.349</v>
      </c>
      <c r="E41" s="97">
        <f>'[3]EXPORT'!E43</f>
        <v>5219</v>
      </c>
      <c r="F41" s="28">
        <f>'[3]EXPORT'!F43</f>
        <v>1252</v>
      </c>
      <c r="G41" s="95">
        <f>'[3]EXPORT'!G43</f>
        <v>0.24</v>
      </c>
      <c r="H41" s="97">
        <f>'[3]EXPORT'!H43</f>
        <v>26734</v>
      </c>
      <c r="I41" s="97">
        <f>'[3]EXPORT'!I43</f>
        <v>8653</v>
      </c>
      <c r="J41" s="111">
        <f>'[3]EXPORT'!J43</f>
        <v>0.324</v>
      </c>
      <c r="K41" s="29">
        <f>'[1]Report'!C38</f>
        <v>5</v>
      </c>
      <c r="L41" s="87">
        <f t="shared" si="4"/>
        <v>6927</v>
      </c>
      <c r="M41" s="87">
        <f>'[2]04-16-07'!P48</f>
        <v>716</v>
      </c>
      <c r="N41" s="87">
        <f>'[2]04-16-07'!J48</f>
        <v>6211</v>
      </c>
      <c r="O41" s="28">
        <f>'[3]EXPORT'!K43</f>
        <v>11</v>
      </c>
      <c r="P41" s="30"/>
      <c r="Q41" s="28">
        <v>0</v>
      </c>
      <c r="R41" s="31"/>
      <c r="S41" s="32"/>
    </row>
    <row r="42" spans="1:19" ht="15.75" customHeight="1">
      <c r="A42" s="27" t="s">
        <v>56</v>
      </c>
      <c r="B42" s="28">
        <f>'[3]EXPORT'!B44</f>
        <v>2827</v>
      </c>
      <c r="C42" s="28">
        <f>'[3]EXPORT'!C44</f>
        <v>370</v>
      </c>
      <c r="D42" s="95">
        <f>'[3]EXPORT'!D44</f>
        <v>0.131</v>
      </c>
      <c r="E42" s="97">
        <f>'[3]EXPORT'!E44</f>
        <v>438</v>
      </c>
      <c r="F42" s="28">
        <f>'[3]EXPORT'!F44</f>
        <v>9</v>
      </c>
      <c r="G42" s="95">
        <f>'[3]EXPORT'!G44</f>
        <v>0.021</v>
      </c>
      <c r="H42" s="97">
        <f>'[3]EXPORT'!H44</f>
        <v>3563</v>
      </c>
      <c r="I42" s="97">
        <f>'[3]EXPORT'!I44</f>
        <v>427</v>
      </c>
      <c r="J42" s="111">
        <f>'[3]EXPORT'!J44</f>
        <v>0.12</v>
      </c>
      <c r="K42" s="29">
        <f>'[1]Report'!C39</f>
        <v>79</v>
      </c>
      <c r="L42" s="87">
        <f t="shared" si="4"/>
        <v>1147</v>
      </c>
      <c r="M42" s="87">
        <f>'[2]04-16-07'!P51</f>
        <v>332</v>
      </c>
      <c r="N42" s="87">
        <f>'[2]04-16-07'!J51</f>
        <v>815</v>
      </c>
      <c r="O42" s="28">
        <f>'[3]EXPORT'!K44</f>
        <v>0</v>
      </c>
      <c r="P42" s="30"/>
      <c r="Q42" s="28"/>
      <c r="R42" s="31"/>
      <c r="S42" s="32"/>
    </row>
    <row r="43" spans="1:19" ht="15.75" customHeight="1">
      <c r="A43" s="27" t="s">
        <v>57</v>
      </c>
      <c r="B43" s="28">
        <f>'[3]EXPORT'!B45</f>
        <v>4094</v>
      </c>
      <c r="C43" s="28">
        <f>'[3]EXPORT'!C45</f>
        <v>669</v>
      </c>
      <c r="D43" s="95">
        <f>'[3]EXPORT'!D45</f>
        <v>0.163</v>
      </c>
      <c r="E43" s="97">
        <f>'[3]EXPORT'!E45</f>
        <v>3355</v>
      </c>
      <c r="F43" s="28">
        <f>'[3]EXPORT'!F45</f>
        <v>1232</v>
      </c>
      <c r="G43" s="95">
        <f>'[3]EXPORT'!G45</f>
        <v>0.367</v>
      </c>
      <c r="H43" s="97">
        <f>'[3]EXPORT'!H45</f>
        <v>8782</v>
      </c>
      <c r="I43" s="97">
        <f>'[3]EXPORT'!I45</f>
        <v>2446</v>
      </c>
      <c r="J43" s="111">
        <f>'[3]EXPORT'!J45</f>
        <v>0.279</v>
      </c>
      <c r="K43" s="29">
        <f>'[1]Report'!C40</f>
        <v>0</v>
      </c>
      <c r="L43" s="87">
        <f t="shared" si="4"/>
        <v>1753</v>
      </c>
      <c r="M43" s="87">
        <f>'[2]04-16-07'!P52</f>
        <v>364</v>
      </c>
      <c r="N43" s="87">
        <f>'[2]04-16-07'!J52</f>
        <v>1389</v>
      </c>
      <c r="O43" s="28">
        <f>'[3]EXPORT'!K45</f>
        <v>0</v>
      </c>
      <c r="P43" s="30"/>
      <c r="Q43" s="28"/>
      <c r="R43" s="31"/>
      <c r="S43" s="32"/>
    </row>
    <row r="44" spans="1:19" ht="15.75" customHeight="1">
      <c r="A44" s="27" t="s">
        <v>58</v>
      </c>
      <c r="B44" s="28">
        <f>'[3]EXPORT'!B46</f>
        <v>5920</v>
      </c>
      <c r="C44" s="28">
        <f>'[3]EXPORT'!C46</f>
        <v>779</v>
      </c>
      <c r="D44" s="95">
        <f>'[3]EXPORT'!D46</f>
        <v>0.132</v>
      </c>
      <c r="E44" s="97">
        <f>'[3]EXPORT'!E46</f>
        <v>20702</v>
      </c>
      <c r="F44" s="28">
        <f>'[3]EXPORT'!F46</f>
        <v>4297</v>
      </c>
      <c r="G44" s="95">
        <f>'[3]EXPORT'!G46</f>
        <v>0.208</v>
      </c>
      <c r="H44" s="97">
        <f>'[3]EXPORT'!H46</f>
        <v>29387</v>
      </c>
      <c r="I44" s="97">
        <f>'[3]EXPORT'!I46</f>
        <v>5171</v>
      </c>
      <c r="J44" s="111">
        <f>'[3]EXPORT'!J46</f>
        <v>0.176</v>
      </c>
      <c r="K44" s="29">
        <f>'[1]Report'!C41</f>
        <v>0</v>
      </c>
      <c r="L44" s="87">
        <f t="shared" si="4"/>
        <v>2086</v>
      </c>
      <c r="M44" s="87">
        <f>'[2]04-16-07'!P53</f>
        <v>392</v>
      </c>
      <c r="N44" s="87">
        <f>'[2]04-16-07'!J53</f>
        <v>1694</v>
      </c>
      <c r="O44" s="28">
        <f>'[3]EXPORT'!K46</f>
        <v>3685</v>
      </c>
      <c r="P44" s="30"/>
      <c r="Q44" s="28"/>
      <c r="R44" s="31"/>
      <c r="S44" s="32"/>
    </row>
    <row r="45" spans="1:19" ht="15.75" customHeight="1">
      <c r="A45" s="27" t="s">
        <v>59</v>
      </c>
      <c r="B45" s="28">
        <f>'[3]EXPORT'!B47</f>
        <v>6191</v>
      </c>
      <c r="C45" s="28">
        <f>'[3]EXPORT'!C47</f>
        <v>862</v>
      </c>
      <c r="D45" s="95">
        <f>'[3]EXPORT'!D47</f>
        <v>0.139</v>
      </c>
      <c r="E45" s="97">
        <f>'[3]EXPORT'!E47</f>
        <v>1375</v>
      </c>
      <c r="F45" s="28">
        <f>'[3]EXPORT'!F47</f>
        <v>105</v>
      </c>
      <c r="G45" s="95">
        <f>'[3]EXPORT'!G47</f>
        <v>0.076</v>
      </c>
      <c r="H45" s="97">
        <f>'[3]EXPORT'!H47</f>
        <v>8366</v>
      </c>
      <c r="I45" s="97">
        <f>'[3]EXPORT'!I47</f>
        <v>1116</v>
      </c>
      <c r="J45" s="111">
        <f>'[3]EXPORT'!J47</f>
        <v>0.133</v>
      </c>
      <c r="K45" s="29">
        <f>'[1]Report'!C42</f>
        <v>275</v>
      </c>
      <c r="L45" s="87">
        <f t="shared" si="4"/>
        <v>2884</v>
      </c>
      <c r="M45" s="87">
        <f>'[2]04-16-07'!P56</f>
        <v>586</v>
      </c>
      <c r="N45" s="87">
        <f>'[2]04-16-07'!J56</f>
        <v>2298</v>
      </c>
      <c r="O45" s="28">
        <f>'[3]EXPORT'!K47</f>
        <v>13</v>
      </c>
      <c r="P45" s="33">
        <f>'[5]Weekly Edu Report'!$D$7</f>
        <v>7375</v>
      </c>
      <c r="Q45" s="28"/>
      <c r="R45" s="31"/>
      <c r="S45" s="32"/>
    </row>
    <row r="46" spans="1:19" ht="15.75" customHeight="1">
      <c r="A46" s="27" t="s">
        <v>60</v>
      </c>
      <c r="B46" s="28">
        <f>'[3]EXPORT'!B48</f>
        <v>7442</v>
      </c>
      <c r="C46" s="28">
        <f>'[3]EXPORT'!C48</f>
        <v>3236</v>
      </c>
      <c r="D46" s="95">
        <f>'[3]EXPORT'!D48</f>
        <v>0.435</v>
      </c>
      <c r="E46" s="97">
        <f>'[3]EXPORT'!E48</f>
        <v>982</v>
      </c>
      <c r="F46" s="28">
        <f>'[3]EXPORT'!F48</f>
        <v>252</v>
      </c>
      <c r="G46" s="95">
        <f>'[3]EXPORT'!G48</f>
        <v>0.257</v>
      </c>
      <c r="H46" s="97">
        <f>'[3]EXPORT'!H48</f>
        <v>9130</v>
      </c>
      <c r="I46" s="97">
        <f>'[3]EXPORT'!I48</f>
        <v>3941</v>
      </c>
      <c r="J46" s="111">
        <f>'[3]EXPORT'!J48</f>
        <v>0.432</v>
      </c>
      <c r="K46" s="29">
        <f>'[1]Report'!C43</f>
        <v>7</v>
      </c>
      <c r="L46" s="87">
        <f aca="true" t="shared" si="5" ref="L46:L51">SUM(M46:N46)</f>
        <v>2410</v>
      </c>
      <c r="M46" s="87">
        <f>'[2]04-16-07'!P57</f>
        <v>132</v>
      </c>
      <c r="N46" s="87">
        <f>'[2]04-16-07'!J57</f>
        <v>2278</v>
      </c>
      <c r="O46" s="28">
        <f>'[3]EXPORT'!K48</f>
        <v>5</v>
      </c>
      <c r="P46" s="30"/>
      <c r="Q46" s="28"/>
      <c r="R46" s="31"/>
      <c r="S46" s="32"/>
    </row>
    <row r="47" spans="1:19" ht="15.75" customHeight="1">
      <c r="A47" s="27" t="s">
        <v>61</v>
      </c>
      <c r="B47" s="28">
        <f>'[3]EXPORT'!B49</f>
        <v>1004</v>
      </c>
      <c r="C47" s="28">
        <f>'[3]EXPORT'!C49</f>
        <v>80</v>
      </c>
      <c r="D47" s="95">
        <f>'[3]EXPORT'!D49</f>
        <v>0.08</v>
      </c>
      <c r="E47" s="97">
        <f>'[3]EXPORT'!E49</f>
        <v>156</v>
      </c>
      <c r="F47" s="28">
        <f>'[3]EXPORT'!F49</f>
        <v>3</v>
      </c>
      <c r="G47" s="95">
        <f>'[3]EXPORT'!G49</f>
        <v>0.019</v>
      </c>
      <c r="H47" s="97">
        <f>'[3]EXPORT'!H49</f>
        <v>1283</v>
      </c>
      <c r="I47" s="97">
        <f>'[3]EXPORT'!I49</f>
        <v>85</v>
      </c>
      <c r="J47" s="111">
        <f>'[3]EXPORT'!J49</f>
        <v>0.066</v>
      </c>
      <c r="K47" s="29">
        <f>'[1]Report'!C44</f>
        <v>0</v>
      </c>
      <c r="L47" s="87">
        <f t="shared" si="5"/>
        <v>192</v>
      </c>
      <c r="M47" s="87">
        <f>'[2]04-16-07'!P58</f>
        <v>53</v>
      </c>
      <c r="N47" s="87">
        <f>'[2]04-16-07'!J58</f>
        <v>139</v>
      </c>
      <c r="O47" s="28">
        <f>'[3]EXPORT'!K49</f>
        <v>1</v>
      </c>
      <c r="P47" s="30"/>
      <c r="Q47" s="28"/>
      <c r="R47" s="31"/>
      <c r="S47" s="32"/>
    </row>
    <row r="48" spans="1:19" ht="15.75" customHeight="1">
      <c r="A48" s="27" t="s">
        <v>62</v>
      </c>
      <c r="B48" s="28">
        <f>'[3]EXPORT'!B50</f>
        <v>8941</v>
      </c>
      <c r="C48" s="28">
        <f>'[3]EXPORT'!C50</f>
        <v>1784</v>
      </c>
      <c r="D48" s="95">
        <f>'[3]EXPORT'!D50</f>
        <v>0.2</v>
      </c>
      <c r="E48" s="97">
        <f>'[3]EXPORT'!E50</f>
        <v>1457</v>
      </c>
      <c r="F48" s="28">
        <f>'[3]EXPORT'!F50</f>
        <v>78</v>
      </c>
      <c r="G48" s="95">
        <f>'[3]EXPORT'!G50</f>
        <v>0.054</v>
      </c>
      <c r="H48" s="97">
        <f>'[3]EXPORT'!H50</f>
        <v>10860</v>
      </c>
      <c r="I48" s="97">
        <f>'[3]EXPORT'!I50</f>
        <v>1902</v>
      </c>
      <c r="J48" s="111">
        <f>'[3]EXPORT'!J50</f>
        <v>0.175</v>
      </c>
      <c r="K48" s="29">
        <f>'[1]Report'!C45</f>
        <v>142</v>
      </c>
      <c r="L48" s="87">
        <f t="shared" si="5"/>
        <v>3677</v>
      </c>
      <c r="M48" s="87">
        <f>'[2]04-16-07'!P59</f>
        <v>408</v>
      </c>
      <c r="N48" s="87">
        <f>'[2]04-16-07'!J59</f>
        <v>3269</v>
      </c>
      <c r="O48" s="28">
        <f>'[3]EXPORT'!K50</f>
        <v>0</v>
      </c>
      <c r="P48" s="33">
        <f>'[5]Weekly Edu Report'!$D$6</f>
        <v>8417</v>
      </c>
      <c r="Q48" s="28"/>
      <c r="R48" s="31"/>
      <c r="S48" s="32"/>
    </row>
    <row r="49" spans="1:19" ht="15.75" customHeight="1">
      <c r="A49" s="27" t="s">
        <v>63</v>
      </c>
      <c r="B49" s="28">
        <f>'[3]EXPORT'!B51</f>
        <v>4568</v>
      </c>
      <c r="C49" s="28">
        <f>'[3]EXPORT'!C51</f>
        <v>555</v>
      </c>
      <c r="D49" s="95">
        <f>'[3]EXPORT'!D51</f>
        <v>0.121</v>
      </c>
      <c r="E49" s="97">
        <f>'[3]EXPORT'!E51</f>
        <v>21250</v>
      </c>
      <c r="F49" s="28">
        <f>'[3]EXPORT'!F51</f>
        <v>4510</v>
      </c>
      <c r="G49" s="95">
        <f>'[3]EXPORT'!G51</f>
        <v>0.212</v>
      </c>
      <c r="H49" s="97">
        <f>'[3]EXPORT'!H51</f>
        <v>30029</v>
      </c>
      <c r="I49" s="97">
        <f>'[3]EXPORT'!I51</f>
        <v>5410</v>
      </c>
      <c r="J49" s="111">
        <f>'[3]EXPORT'!J51</f>
        <v>0.18</v>
      </c>
      <c r="K49" s="29">
        <f>'[1]Report'!C46</f>
        <v>3</v>
      </c>
      <c r="L49" s="87">
        <f t="shared" si="5"/>
        <v>1487</v>
      </c>
      <c r="M49" s="87">
        <f>'[2]04-16-07'!P60</f>
        <v>604</v>
      </c>
      <c r="N49" s="87">
        <f>'[2]04-16-07'!J60</f>
        <v>883</v>
      </c>
      <c r="O49" s="28">
        <f>'[3]EXPORT'!K51</f>
        <v>8043</v>
      </c>
      <c r="P49" s="30"/>
      <c r="Q49" s="28">
        <v>0</v>
      </c>
      <c r="R49" s="31"/>
      <c r="S49" s="32"/>
    </row>
    <row r="50" spans="1:19" ht="15.75" customHeight="1">
      <c r="A50" s="27" t="s">
        <v>64</v>
      </c>
      <c r="B50" s="28">
        <f>'[3]EXPORT'!B52</f>
        <v>18707</v>
      </c>
      <c r="C50" s="28">
        <f>'[3]EXPORT'!C52</f>
        <v>4667</v>
      </c>
      <c r="D50" s="95">
        <f>'[3]EXPORT'!D52</f>
        <v>0.249</v>
      </c>
      <c r="E50" s="97">
        <f>'[3]EXPORT'!E52</f>
        <v>3675</v>
      </c>
      <c r="F50" s="28">
        <f>'[3]EXPORT'!F52</f>
        <v>378</v>
      </c>
      <c r="G50" s="95">
        <f>'[3]EXPORT'!G52</f>
        <v>0.103</v>
      </c>
      <c r="H50" s="97">
        <f>'[3]EXPORT'!H52</f>
        <v>23946</v>
      </c>
      <c r="I50" s="97">
        <f>'[3]EXPORT'!I52</f>
        <v>5341</v>
      </c>
      <c r="J50" s="111">
        <f>'[3]EXPORT'!J52</f>
        <v>0.223</v>
      </c>
      <c r="K50" s="29">
        <f>'[1]Report'!C47</f>
        <v>383</v>
      </c>
      <c r="L50" s="87">
        <f t="shared" si="5"/>
        <v>9589</v>
      </c>
      <c r="M50" s="87">
        <f>'[2]04-16-07'!P63</f>
        <v>1570</v>
      </c>
      <c r="N50" s="87">
        <f>'[2]04-16-07'!J63</f>
        <v>8019</v>
      </c>
      <c r="O50" s="28">
        <f>'[3]EXPORT'!K52</f>
        <v>2</v>
      </c>
      <c r="P50" s="33"/>
      <c r="Q50" s="28"/>
      <c r="R50" s="31"/>
      <c r="S50" s="32"/>
    </row>
    <row r="51" spans="1:19" ht="15.75" customHeight="1">
      <c r="A51" s="34" t="s">
        <v>65</v>
      </c>
      <c r="B51" s="28">
        <f>'[3]EXPORT'!B53</f>
        <v>3831</v>
      </c>
      <c r="C51" s="28">
        <f>'[3]EXPORT'!C53</f>
        <v>1170</v>
      </c>
      <c r="D51" s="95">
        <f>'[3]EXPORT'!D53</f>
        <v>0.305</v>
      </c>
      <c r="E51" s="97">
        <f>'[3]EXPORT'!E53</f>
        <v>999</v>
      </c>
      <c r="F51" s="28">
        <f>'[3]EXPORT'!F53</f>
        <v>278</v>
      </c>
      <c r="G51" s="95">
        <f>'[3]EXPORT'!G53</f>
        <v>0.278</v>
      </c>
      <c r="H51" s="97">
        <f>'[3]EXPORT'!H53</f>
        <v>5023</v>
      </c>
      <c r="I51" s="97">
        <f>'[3]EXPORT'!I53</f>
        <v>1475</v>
      </c>
      <c r="J51" s="111">
        <f>'[3]EXPORT'!J53</f>
        <v>0.294</v>
      </c>
      <c r="K51" s="29">
        <f>'[1]Report'!C48</f>
        <v>2</v>
      </c>
      <c r="L51" s="33">
        <f t="shared" si="5"/>
        <v>843</v>
      </c>
      <c r="M51" s="33">
        <f>'[2]04-16-07'!P64</f>
        <v>176</v>
      </c>
      <c r="N51" s="87">
        <f>'[2]04-16-07'!J64</f>
        <v>667</v>
      </c>
      <c r="O51" s="28">
        <f>'[3]EXPORT'!K53</f>
        <v>0</v>
      </c>
      <c r="P51" s="33"/>
      <c r="Q51" s="35"/>
      <c r="R51" s="38"/>
      <c r="S51" s="39"/>
    </row>
    <row r="52" spans="1:19" ht="15.75" customHeight="1">
      <c r="A52" s="92" t="s">
        <v>66</v>
      </c>
      <c r="B52" s="100"/>
      <c r="C52" s="41"/>
      <c r="D52" s="102"/>
      <c r="E52" s="103"/>
      <c r="F52" s="41"/>
      <c r="G52" s="102"/>
      <c r="H52" s="103"/>
      <c r="I52" s="103"/>
      <c r="J52" s="112"/>
      <c r="K52" s="104"/>
      <c r="L52" s="86"/>
      <c r="M52" s="105"/>
      <c r="N52" s="105"/>
      <c r="O52" s="41"/>
      <c r="P52" s="106"/>
      <c r="Q52" s="45"/>
      <c r="R52" s="46"/>
      <c r="S52" s="32"/>
    </row>
    <row r="53" spans="1:19" ht="15.75" customHeight="1">
      <c r="A53" s="27" t="s">
        <v>67</v>
      </c>
      <c r="B53" s="28">
        <f>'[3]EXPORT'!B55</f>
        <v>3902</v>
      </c>
      <c r="C53" s="28">
        <f>'[3]EXPORT'!C55</f>
        <v>1100</v>
      </c>
      <c r="D53" s="95">
        <f>'[3]EXPORT'!D55</f>
        <v>0.282</v>
      </c>
      <c r="E53" s="97">
        <f>'[3]EXPORT'!E55</f>
        <v>415</v>
      </c>
      <c r="F53" s="28">
        <f>'[3]EXPORT'!F55</f>
        <v>18</v>
      </c>
      <c r="G53" s="95">
        <f>'[3]EXPORT'!G55</f>
        <v>0.043</v>
      </c>
      <c r="H53" s="97">
        <f>'[3]EXPORT'!H55</f>
        <v>4605</v>
      </c>
      <c r="I53" s="97">
        <f>'[3]EXPORT'!I55</f>
        <v>1190</v>
      </c>
      <c r="J53" s="111">
        <f>'[3]EXPORT'!J55</f>
        <v>0.258</v>
      </c>
      <c r="K53" s="29">
        <f>'[1]Report'!C50</f>
        <v>0</v>
      </c>
      <c r="L53" s="87">
        <f>SUM(M53:N53)</f>
        <v>1390</v>
      </c>
      <c r="M53" s="87">
        <f>'[2]04-16-07'!P66</f>
        <v>157</v>
      </c>
      <c r="N53" s="87">
        <f>'[2]04-16-07'!J66</f>
        <v>1233</v>
      </c>
      <c r="O53" s="115">
        <f>'[3]EXPORT'!K55</f>
        <v>0</v>
      </c>
      <c r="P53" s="30"/>
      <c r="Q53" s="45"/>
      <c r="R53" s="46"/>
      <c r="S53" s="32"/>
    </row>
    <row r="54" spans="1:19" ht="15.75" customHeight="1">
      <c r="A54" s="27" t="s">
        <v>68</v>
      </c>
      <c r="B54" s="28">
        <f>'[3]EXPORT'!B56</f>
        <v>1417</v>
      </c>
      <c r="C54" s="28">
        <f>'[3]EXPORT'!C56</f>
        <v>441</v>
      </c>
      <c r="D54" s="95">
        <f>'[3]EXPORT'!D56</f>
        <v>0.311</v>
      </c>
      <c r="E54" s="97">
        <f>'[3]EXPORT'!E56</f>
        <v>830</v>
      </c>
      <c r="F54" s="28">
        <f>'[3]EXPORT'!F56</f>
        <v>341</v>
      </c>
      <c r="G54" s="95">
        <f>'[3]EXPORT'!G56</f>
        <v>0.411</v>
      </c>
      <c r="H54" s="97">
        <f>'[3]EXPORT'!H56</f>
        <v>2455</v>
      </c>
      <c r="I54" s="97">
        <f>'[3]EXPORT'!I56</f>
        <v>820</v>
      </c>
      <c r="J54" s="111">
        <f>'[3]EXPORT'!J56</f>
        <v>0.334</v>
      </c>
      <c r="K54" s="29">
        <f>'[1]Report'!C51</f>
        <v>33</v>
      </c>
      <c r="L54" s="87">
        <f>SUM(M54:N54)</f>
        <v>399</v>
      </c>
      <c r="M54" s="87">
        <f>'[2]04-16-07'!P67</f>
        <v>41</v>
      </c>
      <c r="N54" s="87">
        <f>'[2]04-16-07'!J67</f>
        <v>358</v>
      </c>
      <c r="O54" s="115">
        <f>'[3]EXPORT'!K56</f>
        <v>1</v>
      </c>
      <c r="P54" s="30"/>
      <c r="Q54" s="45"/>
      <c r="R54" s="46"/>
      <c r="S54" s="32"/>
    </row>
    <row r="55" spans="1:19" ht="15.75" customHeight="1">
      <c r="A55" s="27" t="s">
        <v>69</v>
      </c>
      <c r="B55" s="28">
        <f>'[3]EXPORT'!B57</f>
        <v>1510</v>
      </c>
      <c r="C55" s="28">
        <f>'[3]EXPORT'!C57</f>
        <v>108</v>
      </c>
      <c r="D55" s="95">
        <f>'[3]EXPORT'!D57</f>
        <v>0.072</v>
      </c>
      <c r="E55" s="97">
        <f>'[3]EXPORT'!E57</f>
        <v>353</v>
      </c>
      <c r="F55" s="28">
        <f>'[3]EXPORT'!F57</f>
        <v>7</v>
      </c>
      <c r="G55" s="95">
        <f>'[3]EXPORT'!G57</f>
        <v>0.02</v>
      </c>
      <c r="H55" s="97">
        <f>'[3]EXPORT'!H57</f>
        <v>2089</v>
      </c>
      <c r="I55" s="97">
        <f>'[3]EXPORT'!I57</f>
        <v>136</v>
      </c>
      <c r="J55" s="111">
        <f>'[3]EXPORT'!J57</f>
        <v>0.065</v>
      </c>
      <c r="K55" s="29">
        <f>'[1]Report'!C52</f>
        <v>0</v>
      </c>
      <c r="L55" s="87">
        <f>SUM(M55:N55)</f>
        <v>448</v>
      </c>
      <c r="M55" s="87">
        <f>'[2]04-16-07'!P68</f>
        <v>151</v>
      </c>
      <c r="N55" s="87">
        <f>'[2]04-16-07'!J68</f>
        <v>297</v>
      </c>
      <c r="O55" s="115">
        <f>'[3]EXPORT'!K57</f>
        <v>0</v>
      </c>
      <c r="P55" s="30"/>
      <c r="Q55" s="45"/>
      <c r="R55" s="46"/>
      <c r="S55" s="32"/>
    </row>
    <row r="56" spans="1:19" ht="15.75" customHeight="1">
      <c r="A56" s="27" t="s">
        <v>70</v>
      </c>
      <c r="B56" s="28">
        <f>'[3]EXPORT'!B58</f>
        <v>7707</v>
      </c>
      <c r="C56" s="28">
        <f>'[3]EXPORT'!C58</f>
        <v>2007</v>
      </c>
      <c r="D56" s="95">
        <f>'[3]EXPORT'!D58</f>
        <v>0.26</v>
      </c>
      <c r="E56" s="97">
        <f>'[3]EXPORT'!E58</f>
        <v>2298</v>
      </c>
      <c r="F56" s="28">
        <f>'[3]EXPORT'!F58</f>
        <v>113</v>
      </c>
      <c r="G56" s="95">
        <f>'[3]EXPORT'!G58</f>
        <v>0.049</v>
      </c>
      <c r="H56" s="97">
        <f>'[3]EXPORT'!H58</f>
        <v>10690</v>
      </c>
      <c r="I56" s="97">
        <f>'[3]EXPORT'!I58</f>
        <v>2137</v>
      </c>
      <c r="J56" s="111">
        <f>'[3]EXPORT'!J58</f>
        <v>0.2</v>
      </c>
      <c r="K56" s="29">
        <f>'[1]Report'!C53</f>
        <v>313</v>
      </c>
      <c r="L56" s="87">
        <f>SUM(M56:N56)</f>
        <v>2815</v>
      </c>
      <c r="M56" s="87">
        <f>'[2]04-16-07'!P69</f>
        <v>345</v>
      </c>
      <c r="N56" s="87">
        <f>'[2]04-16-07'!J69</f>
        <v>2470</v>
      </c>
      <c r="O56" s="115">
        <f>'[3]EXPORT'!K58</f>
        <v>0</v>
      </c>
      <c r="P56" s="30"/>
      <c r="Q56" s="45">
        <v>0</v>
      </c>
      <c r="R56" s="46"/>
      <c r="S56" s="32"/>
    </row>
    <row r="57" spans="1:19" ht="15.75" customHeight="1">
      <c r="A57" s="27" t="s">
        <v>71</v>
      </c>
      <c r="B57" s="28">
        <f>'[3]EXPORT'!B59</f>
        <v>1924</v>
      </c>
      <c r="C57" s="28">
        <f>'[3]EXPORT'!C59</f>
        <v>323</v>
      </c>
      <c r="D57" s="95">
        <f>'[3]EXPORT'!D59</f>
        <v>0.168</v>
      </c>
      <c r="E57" s="97">
        <f>'[3]EXPORT'!E59</f>
        <v>320</v>
      </c>
      <c r="F57" s="28">
        <f>'[3]EXPORT'!F59</f>
        <v>8</v>
      </c>
      <c r="G57" s="95">
        <f>'[3]EXPORT'!G59</f>
        <v>0.025</v>
      </c>
      <c r="H57" s="97">
        <f>'[3]EXPORT'!H59</f>
        <v>2374</v>
      </c>
      <c r="I57" s="97">
        <f>'[3]EXPORT'!I59</f>
        <v>340</v>
      </c>
      <c r="J57" s="111">
        <f>'[3]EXPORT'!J59</f>
        <v>0.143</v>
      </c>
      <c r="K57" s="29">
        <f>'[1]Report'!C54</f>
        <v>13</v>
      </c>
      <c r="L57" s="87">
        <f>SUM(M57:N57)</f>
        <v>484</v>
      </c>
      <c r="M57" s="87">
        <f>'[2]04-16-07'!P72</f>
        <v>85</v>
      </c>
      <c r="N57" s="87">
        <f>'[2]04-16-07'!J72</f>
        <v>399</v>
      </c>
      <c r="O57" s="115">
        <f>'[3]EXPORT'!K59</f>
        <v>0</v>
      </c>
      <c r="P57" s="30"/>
      <c r="Q57" s="45"/>
      <c r="R57" s="46"/>
      <c r="S57" s="32"/>
    </row>
    <row r="58" spans="1:19" ht="15.75" customHeight="1">
      <c r="A58" s="27" t="s">
        <v>72</v>
      </c>
      <c r="B58" s="28">
        <f>'[3]EXPORT'!B60</f>
        <v>3084</v>
      </c>
      <c r="C58" s="28">
        <f>'[3]EXPORT'!C60</f>
        <v>1042</v>
      </c>
      <c r="D58" s="95">
        <f>'[3]EXPORT'!D60</f>
        <v>0.338</v>
      </c>
      <c r="E58" s="97">
        <f>'[3]EXPORT'!E60</f>
        <v>584</v>
      </c>
      <c r="F58" s="28">
        <f>'[3]EXPORT'!F60</f>
        <v>46</v>
      </c>
      <c r="G58" s="95">
        <f>'[3]EXPORT'!G60</f>
        <v>0.079</v>
      </c>
      <c r="H58" s="97">
        <f>'[3]EXPORT'!H60</f>
        <v>3868</v>
      </c>
      <c r="I58" s="97">
        <f>'[3]EXPORT'!I60</f>
        <v>1100</v>
      </c>
      <c r="J58" s="111">
        <f>'[3]EXPORT'!J60</f>
        <v>0.284</v>
      </c>
      <c r="K58" s="29">
        <f>'[1]Report'!C55</f>
        <v>89</v>
      </c>
      <c r="L58" s="87">
        <f aca="true" t="shared" si="6" ref="L58:L67">SUM(M58:N58)</f>
        <v>776</v>
      </c>
      <c r="M58" s="87">
        <f>'[2]04-16-07'!P73</f>
        <v>95</v>
      </c>
      <c r="N58" s="87">
        <f>'[2]04-16-07'!J73</f>
        <v>681</v>
      </c>
      <c r="O58" s="115">
        <f>'[3]EXPORT'!K60</f>
        <v>1</v>
      </c>
      <c r="P58" s="30"/>
      <c r="Q58" s="45"/>
      <c r="R58" s="46"/>
      <c r="S58" s="32"/>
    </row>
    <row r="59" spans="1:19" ht="15.75" customHeight="1">
      <c r="A59" s="27" t="s">
        <v>73</v>
      </c>
      <c r="B59" s="28">
        <f>'[3]EXPORT'!B61</f>
        <v>9826</v>
      </c>
      <c r="C59" s="28">
        <f>'[3]EXPORT'!C61</f>
        <v>3000</v>
      </c>
      <c r="D59" s="95">
        <f>'[3]EXPORT'!D61</f>
        <v>0.305</v>
      </c>
      <c r="E59" s="97">
        <f>'[3]EXPORT'!E61</f>
        <v>3216</v>
      </c>
      <c r="F59" s="28">
        <f>'[3]EXPORT'!F61</f>
        <v>1046</v>
      </c>
      <c r="G59" s="95">
        <f>'[3]EXPORT'!G61</f>
        <v>0.325</v>
      </c>
      <c r="H59" s="97">
        <f>'[3]EXPORT'!H61</f>
        <v>13711</v>
      </c>
      <c r="I59" s="97">
        <f>'[3]EXPORT'!I61</f>
        <v>4246</v>
      </c>
      <c r="J59" s="111">
        <f>'[3]EXPORT'!J61</f>
        <v>0.31</v>
      </c>
      <c r="K59" s="29">
        <f>'[1]Report'!C56</f>
        <v>1</v>
      </c>
      <c r="L59" s="87">
        <f t="shared" si="6"/>
        <v>4031</v>
      </c>
      <c r="M59" s="87">
        <f>'[2]04-16-07'!P74</f>
        <v>545</v>
      </c>
      <c r="N59" s="87">
        <f>'[2]04-16-07'!J74</f>
        <v>3486</v>
      </c>
      <c r="O59" s="115">
        <f>'[3]EXPORT'!K61</f>
        <v>1</v>
      </c>
      <c r="P59" s="30"/>
      <c r="Q59" s="45"/>
      <c r="R59" s="46"/>
      <c r="S59" s="94"/>
    </row>
    <row r="60" spans="1:19" ht="15.75" customHeight="1">
      <c r="A60" s="48" t="s">
        <v>74</v>
      </c>
      <c r="B60" s="28">
        <f>'[3]EXPORT'!B62</f>
        <v>1927</v>
      </c>
      <c r="C60" s="28">
        <f>'[3]EXPORT'!C62</f>
        <v>184</v>
      </c>
      <c r="D60" s="95">
        <f>'[3]EXPORT'!D62</f>
        <v>0.095</v>
      </c>
      <c r="E60" s="97">
        <f>'[3]EXPORT'!E62</f>
        <v>1688</v>
      </c>
      <c r="F60" s="28">
        <f>'[3]EXPORT'!F62</f>
        <v>16</v>
      </c>
      <c r="G60" s="95">
        <f>'[3]EXPORT'!G62</f>
        <v>0.009</v>
      </c>
      <c r="H60" s="97">
        <f>'[3]EXPORT'!H62</f>
        <v>3846</v>
      </c>
      <c r="I60" s="97">
        <f>'[3]EXPORT'!I62</f>
        <v>281</v>
      </c>
      <c r="J60" s="111">
        <f>'[3]EXPORT'!J62</f>
        <v>0.073</v>
      </c>
      <c r="K60" s="29">
        <f>'[1]Report'!C57</f>
        <v>0</v>
      </c>
      <c r="L60" s="87">
        <f t="shared" si="6"/>
        <v>1214</v>
      </c>
      <c r="M60" s="87">
        <f>'[2]04-16-07'!P75</f>
        <v>251</v>
      </c>
      <c r="N60" s="87">
        <f>'[2]04-16-07'!J75</f>
        <v>963</v>
      </c>
      <c r="O60" s="115">
        <f>'[3]EXPORT'!K62</f>
        <v>0</v>
      </c>
      <c r="P60" s="30"/>
      <c r="Q60" s="28"/>
      <c r="R60" s="31"/>
      <c r="S60" s="32"/>
    </row>
    <row r="61" spans="1:19" ht="15.75" customHeight="1">
      <c r="A61" s="27" t="s">
        <v>75</v>
      </c>
      <c r="B61" s="28">
        <f>'[3]EXPORT'!B63</f>
        <v>14336</v>
      </c>
      <c r="C61" s="28">
        <f>'[3]EXPORT'!C63</f>
        <v>3968</v>
      </c>
      <c r="D61" s="95">
        <f>'[3]EXPORT'!D63</f>
        <v>0.277</v>
      </c>
      <c r="E61" s="97">
        <f>'[3]EXPORT'!E63</f>
        <v>3807</v>
      </c>
      <c r="F61" s="28">
        <f>'[3]EXPORT'!F63</f>
        <v>1007</v>
      </c>
      <c r="G61" s="95">
        <f>'[3]EXPORT'!G63</f>
        <v>0.265</v>
      </c>
      <c r="H61" s="97">
        <f>'[3]EXPORT'!H63</f>
        <v>19085</v>
      </c>
      <c r="I61" s="97">
        <f>'[3]EXPORT'!I63</f>
        <v>5236</v>
      </c>
      <c r="J61" s="111">
        <f>'[3]EXPORT'!J63</f>
        <v>0.274</v>
      </c>
      <c r="K61" s="29">
        <f>'[1]Report'!C58</f>
        <v>4</v>
      </c>
      <c r="L61" s="87">
        <f t="shared" si="6"/>
        <v>4176</v>
      </c>
      <c r="M61" s="87">
        <f>'[2]04-16-07'!P76</f>
        <v>467</v>
      </c>
      <c r="N61" s="87">
        <f>'[2]04-16-07'!J76</f>
        <v>3709</v>
      </c>
      <c r="O61" s="115">
        <f>'[3]EXPORT'!K63</f>
        <v>0</v>
      </c>
      <c r="P61" s="30"/>
      <c r="Q61" s="45"/>
      <c r="R61" s="46"/>
      <c r="S61" s="32"/>
    </row>
    <row r="62" spans="1:19" ht="15.75" customHeight="1">
      <c r="A62" s="27" t="s">
        <v>76</v>
      </c>
      <c r="B62" s="28">
        <f>'[3]EXPORT'!B64</f>
        <v>8104</v>
      </c>
      <c r="C62" s="28">
        <f>'[3]EXPORT'!C64</f>
        <v>2028</v>
      </c>
      <c r="D62" s="95">
        <f>'[3]EXPORT'!D64</f>
        <v>0.25</v>
      </c>
      <c r="E62" s="97">
        <f>'[3]EXPORT'!E64</f>
        <v>3090</v>
      </c>
      <c r="F62" s="28">
        <f>'[3]EXPORT'!F64</f>
        <v>913</v>
      </c>
      <c r="G62" s="95">
        <f>'[3]EXPORT'!G64</f>
        <v>0.295</v>
      </c>
      <c r="H62" s="97">
        <f>'[3]EXPORT'!H64</f>
        <v>12002</v>
      </c>
      <c r="I62" s="97">
        <f>'[3]EXPORT'!I64</f>
        <v>3159</v>
      </c>
      <c r="J62" s="111">
        <f>'[3]EXPORT'!J64</f>
        <v>0.263</v>
      </c>
      <c r="K62" s="29">
        <f>'[1]Report'!C59</f>
        <v>94</v>
      </c>
      <c r="L62" s="87">
        <f t="shared" si="6"/>
        <v>2512</v>
      </c>
      <c r="M62" s="87">
        <f>'[2]04-16-07'!P77</f>
        <v>340</v>
      </c>
      <c r="N62" s="87">
        <f>'[2]04-16-07'!J77</f>
        <v>2172</v>
      </c>
      <c r="O62" s="115">
        <f>'[3]EXPORT'!K64</f>
        <v>1</v>
      </c>
      <c r="P62" s="30"/>
      <c r="Q62" s="45">
        <v>0</v>
      </c>
      <c r="R62" s="46"/>
      <c r="S62" s="32"/>
    </row>
    <row r="63" spans="1:19" ht="15.75" customHeight="1">
      <c r="A63" s="27" t="s">
        <v>77</v>
      </c>
      <c r="B63" s="28">
        <f>'[3]EXPORT'!B65</f>
        <v>6967</v>
      </c>
      <c r="C63" s="28">
        <f>'[3]EXPORT'!C65</f>
        <v>1928</v>
      </c>
      <c r="D63" s="95">
        <f>'[3]EXPORT'!D65</f>
        <v>0.277</v>
      </c>
      <c r="E63" s="97">
        <f>'[3]EXPORT'!E65</f>
        <v>2470</v>
      </c>
      <c r="F63" s="28">
        <f>'[3]EXPORT'!F65</f>
        <v>788</v>
      </c>
      <c r="G63" s="95">
        <f>'[3]EXPORT'!G65</f>
        <v>0.319</v>
      </c>
      <c r="H63" s="97">
        <f>'[3]EXPORT'!H65</f>
        <v>9879</v>
      </c>
      <c r="I63" s="97">
        <f>'[3]EXPORT'!I65</f>
        <v>2904</v>
      </c>
      <c r="J63" s="111">
        <f>'[3]EXPORT'!J65</f>
        <v>0.294</v>
      </c>
      <c r="K63" s="29">
        <f>'[1]Report'!C60</f>
        <v>0</v>
      </c>
      <c r="L63" s="87">
        <f t="shared" si="6"/>
        <v>4076</v>
      </c>
      <c r="M63" s="87">
        <f>'[2]04-16-07'!P78</f>
        <v>230</v>
      </c>
      <c r="N63" s="87">
        <f>'[2]04-16-07'!J78</f>
        <v>3846</v>
      </c>
      <c r="O63" s="115">
        <f>'[3]EXPORT'!K65</f>
        <v>3</v>
      </c>
      <c r="P63" s="30"/>
      <c r="Q63" s="45"/>
      <c r="R63" s="46"/>
      <c r="S63" s="32"/>
    </row>
    <row r="64" spans="1:19" ht="15.75" customHeight="1">
      <c r="A64" s="27" t="s">
        <v>78</v>
      </c>
      <c r="B64" s="28">
        <f>'[3]EXPORT'!B66</f>
        <v>4349</v>
      </c>
      <c r="C64" s="28">
        <f>'[3]EXPORT'!C66</f>
        <v>1360</v>
      </c>
      <c r="D64" s="95">
        <f>'[3]EXPORT'!D66</f>
        <v>0.313</v>
      </c>
      <c r="E64" s="97">
        <f>'[3]EXPORT'!E66</f>
        <v>1065</v>
      </c>
      <c r="F64" s="28">
        <f>'[3]EXPORT'!F66</f>
        <v>138</v>
      </c>
      <c r="G64" s="95">
        <f>'[3]EXPORT'!G66</f>
        <v>0.13</v>
      </c>
      <c r="H64" s="97">
        <f>'[3]EXPORT'!H66</f>
        <v>5889</v>
      </c>
      <c r="I64" s="97">
        <f>'[3]EXPORT'!I66</f>
        <v>1651</v>
      </c>
      <c r="J64" s="111">
        <f>'[3]EXPORT'!J66</f>
        <v>0.28</v>
      </c>
      <c r="K64" s="29">
        <f>'[1]Report'!C61</f>
        <v>1</v>
      </c>
      <c r="L64" s="87">
        <f t="shared" si="6"/>
        <v>966</v>
      </c>
      <c r="M64" s="87">
        <f>'[2]04-16-07'!P79</f>
        <v>148</v>
      </c>
      <c r="N64" s="87">
        <f>'[2]04-16-07'!J79</f>
        <v>818</v>
      </c>
      <c r="O64" s="115">
        <f>'[3]EXPORT'!K66</f>
        <v>2</v>
      </c>
      <c r="P64" s="30"/>
      <c r="Q64" s="45"/>
      <c r="R64" s="46"/>
      <c r="S64" s="32"/>
    </row>
    <row r="65" spans="1:19" ht="15.75" customHeight="1">
      <c r="A65" s="27" t="s">
        <v>79</v>
      </c>
      <c r="B65" s="28">
        <f>'[3]EXPORT'!B67</f>
        <v>4559</v>
      </c>
      <c r="C65" s="28">
        <f>'[3]EXPORT'!C67</f>
        <v>483</v>
      </c>
      <c r="D65" s="95">
        <f>'[3]EXPORT'!D67</f>
        <v>0.106</v>
      </c>
      <c r="E65" s="97">
        <f>'[3]EXPORT'!E67</f>
        <v>623</v>
      </c>
      <c r="F65" s="28">
        <f>'[3]EXPORT'!F67</f>
        <v>63</v>
      </c>
      <c r="G65" s="95">
        <f>'[3]EXPORT'!G67</f>
        <v>0.101</v>
      </c>
      <c r="H65" s="97">
        <f>'[3]EXPORT'!H67</f>
        <v>5577</v>
      </c>
      <c r="I65" s="97">
        <f>'[3]EXPORT'!I67</f>
        <v>647</v>
      </c>
      <c r="J65" s="111">
        <f>'[3]EXPORT'!J67</f>
        <v>0.116</v>
      </c>
      <c r="K65" s="33">
        <f>'[1]Report'!C62</f>
        <v>1116</v>
      </c>
      <c r="L65" s="87">
        <f t="shared" si="6"/>
        <v>428</v>
      </c>
      <c r="M65" s="87">
        <f>'[2]04-16-07'!P80</f>
        <v>145</v>
      </c>
      <c r="N65" s="87">
        <f>'[2]04-16-07'!J80</f>
        <v>283</v>
      </c>
      <c r="O65" s="115">
        <f>'[3]EXPORT'!K67</f>
        <v>1</v>
      </c>
      <c r="P65" s="30"/>
      <c r="Q65" s="45"/>
      <c r="R65" s="46"/>
      <c r="S65" s="32"/>
    </row>
    <row r="66" spans="1:19" ht="15.75" customHeight="1">
      <c r="A66" s="27" t="s">
        <v>80</v>
      </c>
      <c r="B66" s="28">
        <f>'[3]EXPORT'!B68</f>
        <v>7791</v>
      </c>
      <c r="C66" s="28">
        <f>'[3]EXPORT'!C68</f>
        <v>1290</v>
      </c>
      <c r="D66" s="95">
        <f>'[3]EXPORT'!D68</f>
        <v>0.166</v>
      </c>
      <c r="E66" s="97">
        <f>'[3]EXPORT'!E68</f>
        <v>1241</v>
      </c>
      <c r="F66" s="28">
        <f>'[3]EXPORT'!F68</f>
        <v>57</v>
      </c>
      <c r="G66" s="95">
        <f>'[3]EXPORT'!G68</f>
        <v>0.046</v>
      </c>
      <c r="H66" s="97">
        <f>'[3]EXPORT'!H68</f>
        <v>9805</v>
      </c>
      <c r="I66" s="97">
        <f>'[3]EXPORT'!I68</f>
        <v>1440</v>
      </c>
      <c r="J66" s="111">
        <f>'[3]EXPORT'!J68</f>
        <v>0.147</v>
      </c>
      <c r="K66" s="33">
        <f>'[1]Report'!C63</f>
        <v>911</v>
      </c>
      <c r="L66" s="87">
        <f t="shared" si="6"/>
        <v>2989</v>
      </c>
      <c r="M66" s="28">
        <f>'[2]04-16-07'!P81</f>
        <v>301</v>
      </c>
      <c r="N66" s="33">
        <f>'[2]04-16-07'!J81</f>
        <v>2688</v>
      </c>
      <c r="O66" s="115">
        <f>'[3]EXPORT'!K68</f>
        <v>1</v>
      </c>
      <c r="P66" s="30"/>
      <c r="Q66" s="45"/>
      <c r="R66" s="46"/>
      <c r="S66" s="32"/>
    </row>
    <row r="67" spans="1:19" ht="15.75" customHeight="1">
      <c r="A67" s="34" t="s">
        <v>81</v>
      </c>
      <c r="B67" s="28">
        <f>'[3]EXPORT'!B69</f>
        <v>9613</v>
      </c>
      <c r="C67" s="28">
        <f>'[3]EXPORT'!C69</f>
        <v>2654</v>
      </c>
      <c r="D67" s="95">
        <f>'[3]EXPORT'!D69</f>
        <v>0.276</v>
      </c>
      <c r="E67" s="97">
        <f>'[3]EXPORT'!E69</f>
        <v>3122</v>
      </c>
      <c r="F67" s="28">
        <f>'[3]EXPORT'!F69</f>
        <v>298</v>
      </c>
      <c r="G67" s="95">
        <f>'[3]EXPORT'!G69</f>
        <v>0.095</v>
      </c>
      <c r="H67" s="97">
        <f>'[3]EXPORT'!H69</f>
        <v>15028</v>
      </c>
      <c r="I67" s="97">
        <f>'[3]EXPORT'!I69</f>
        <v>3606</v>
      </c>
      <c r="J67" s="113">
        <f>'[3]EXPORT'!J69</f>
        <v>0.24</v>
      </c>
      <c r="K67" s="33">
        <f>'[1]Report'!C64</f>
        <v>418</v>
      </c>
      <c r="L67" s="44">
        <f t="shared" si="6"/>
        <v>3925</v>
      </c>
      <c r="M67" s="44">
        <f>'[2]04-16-07'!P82</f>
        <v>472</v>
      </c>
      <c r="N67" s="44">
        <f>'[2]04-16-07'!J82</f>
        <v>3453</v>
      </c>
      <c r="O67" s="115">
        <f>'[3]EXPORT'!K69</f>
        <v>1</v>
      </c>
      <c r="P67" s="37"/>
      <c r="Q67" s="35"/>
      <c r="R67" s="38"/>
      <c r="S67" s="39"/>
    </row>
    <row r="68" spans="1:19" ht="12" customHeight="1">
      <c r="A68" s="47"/>
      <c r="B68" s="74"/>
      <c r="C68" s="74"/>
      <c r="D68" s="107"/>
      <c r="E68" s="74"/>
      <c r="F68" s="74"/>
      <c r="G68" s="96"/>
      <c r="H68" s="108"/>
      <c r="I68" s="108"/>
      <c r="J68" s="114"/>
      <c r="K68" s="109"/>
      <c r="L68" s="49"/>
      <c r="M68" s="89"/>
      <c r="N68" s="74"/>
      <c r="O68" s="74"/>
      <c r="P68" s="49"/>
      <c r="R68" s="46"/>
      <c r="S68" s="79"/>
    </row>
    <row r="69" spans="1:19" ht="12" customHeight="1">
      <c r="A69" s="73" t="s">
        <v>82</v>
      </c>
      <c r="B69" s="74">
        <f>'[3]EXPORT'!B10</f>
        <v>5</v>
      </c>
      <c r="C69" s="74">
        <f>'[3]EXPORT'!C10</f>
        <v>5</v>
      </c>
      <c r="D69" s="96">
        <f>'[3]EXPORT'!D10</f>
        <v>1</v>
      </c>
      <c r="E69" s="74">
        <f>'[3]EXPORT'!E10</f>
        <v>46</v>
      </c>
      <c r="F69" s="74">
        <f>'[3]EXPORT'!F10</f>
        <v>38</v>
      </c>
      <c r="G69" s="96">
        <f>'[3]EXPORT'!G10</f>
        <v>0.826</v>
      </c>
      <c r="H69" s="74">
        <f>'[3]EXPORT'!H10</f>
        <v>171</v>
      </c>
      <c r="I69" s="74">
        <f>'[3]EXPORT'!I10</f>
        <v>62</v>
      </c>
      <c r="J69" s="96">
        <f>'[3]EXPORT'!J10</f>
        <v>0.363</v>
      </c>
      <c r="K69" s="75"/>
      <c r="L69" s="90">
        <f>N69</f>
        <v>16865</v>
      </c>
      <c r="M69" s="91"/>
      <c r="N69" s="90">
        <f>'[2]04-16-07'!M84</f>
        <v>16865</v>
      </c>
      <c r="O69" s="90">
        <f>'[3]EXPORT'!K10</f>
        <v>0</v>
      </c>
      <c r="P69" s="76"/>
      <c r="Q69" s="77"/>
      <c r="R69" s="52"/>
      <c r="S69" s="78"/>
    </row>
    <row r="70" spans="1:14" ht="15.75" customHeight="1">
      <c r="A70" s="9" t="s">
        <v>83</v>
      </c>
      <c r="D70" s="70"/>
      <c r="E70" s="56"/>
      <c r="G70" s="70"/>
      <c r="H70" s="56"/>
      <c r="I70" s="56"/>
      <c r="J70" s="70"/>
      <c r="K70" s="71"/>
      <c r="L70" s="55"/>
      <c r="M70" s="55"/>
      <c r="N70" s="55"/>
    </row>
    <row r="71" spans="1:14" ht="11.25" customHeight="1">
      <c r="A71" s="9" t="s">
        <v>84</v>
      </c>
      <c r="C71" s="56"/>
      <c r="D71" s="70"/>
      <c r="E71" s="56"/>
      <c r="F71" s="56"/>
      <c r="G71" s="70"/>
      <c r="H71" s="56"/>
      <c r="I71" s="56"/>
      <c r="J71" s="70"/>
      <c r="K71" s="71"/>
      <c r="L71" s="55"/>
      <c r="M71" s="55"/>
      <c r="N71" s="55"/>
    </row>
    <row r="72" spans="3:14" ht="12" customHeight="1">
      <c r="C72" s="56"/>
      <c r="D72" s="70"/>
      <c r="E72" s="56"/>
      <c r="F72" s="56"/>
      <c r="G72" s="70"/>
      <c r="H72" s="56"/>
      <c r="I72" s="56"/>
      <c r="J72" s="70"/>
      <c r="K72" s="71"/>
      <c r="L72" s="55"/>
      <c r="M72" s="55"/>
      <c r="N72" s="55"/>
    </row>
    <row r="73" spans="3:14" ht="12" customHeight="1">
      <c r="C73" s="56"/>
      <c r="D73" s="70"/>
      <c r="E73" s="56"/>
      <c r="F73" s="56"/>
      <c r="G73" s="70"/>
      <c r="H73" s="56"/>
      <c r="I73" s="56"/>
      <c r="J73" s="70"/>
      <c r="K73" s="71"/>
      <c r="L73" s="55"/>
      <c r="M73" s="55"/>
      <c r="N73" s="55"/>
    </row>
    <row r="74" spans="3:14" ht="12" customHeight="1">
      <c r="C74" s="56"/>
      <c r="D74" s="70"/>
      <c r="E74" s="56"/>
      <c r="F74" s="56"/>
      <c r="G74" s="70"/>
      <c r="H74" s="56"/>
      <c r="I74" s="56"/>
      <c r="J74" s="70"/>
      <c r="K74" s="71"/>
      <c r="L74" s="55"/>
      <c r="M74" s="55"/>
      <c r="N74" s="55"/>
    </row>
    <row r="75" spans="3:14" ht="12" customHeight="1">
      <c r="C75" s="56"/>
      <c r="D75" s="70"/>
      <c r="E75" s="56"/>
      <c r="F75" s="56"/>
      <c r="G75" s="70"/>
      <c r="H75" s="56"/>
      <c r="I75" s="56"/>
      <c r="J75" s="70"/>
      <c r="K75" s="71"/>
      <c r="L75" s="55"/>
      <c r="M75" s="55"/>
      <c r="N75" s="55"/>
    </row>
    <row r="76" spans="3:14" ht="12" customHeight="1">
      <c r="C76" s="56"/>
      <c r="D76" s="70"/>
      <c r="E76" s="56"/>
      <c r="F76" s="56"/>
      <c r="G76" s="70"/>
      <c r="H76" s="56"/>
      <c r="I76" s="56"/>
      <c r="J76" s="70"/>
      <c r="K76" s="71"/>
      <c r="L76" s="55"/>
      <c r="M76" s="55"/>
      <c r="N76" s="55"/>
    </row>
    <row r="77" spans="3:14" ht="12" customHeight="1">
      <c r="C77" s="56"/>
      <c r="D77" s="70"/>
      <c r="E77" s="56"/>
      <c r="F77" s="56"/>
      <c r="G77" s="70"/>
      <c r="H77" s="56"/>
      <c r="I77" s="56"/>
      <c r="J77" s="70"/>
      <c r="K77" s="71"/>
      <c r="L77" s="55"/>
      <c r="M77" s="55"/>
      <c r="N77" s="55"/>
    </row>
    <row r="78" spans="12:14" ht="12" customHeight="1">
      <c r="L78" s="55"/>
      <c r="M78" s="55"/>
      <c r="N78" s="55"/>
    </row>
    <row r="79" spans="12:14" ht="12" customHeight="1">
      <c r="L79" s="55"/>
      <c r="M79" s="55"/>
      <c r="N79" s="55"/>
    </row>
    <row r="80" spans="12:14" ht="12" customHeight="1">
      <c r="L80" s="55"/>
      <c r="M80" s="55"/>
      <c r="N80" s="55"/>
    </row>
    <row r="81" spans="12:14" ht="12" customHeight="1">
      <c r="L81" s="55"/>
      <c r="M81" s="55"/>
      <c r="N81" s="55"/>
    </row>
    <row r="82" spans="12:14" ht="12" customHeight="1">
      <c r="L82" s="55"/>
      <c r="M82" s="55"/>
      <c r="N82" s="55"/>
    </row>
    <row r="83" spans="12:14" ht="12" customHeight="1">
      <c r="L83" s="55"/>
      <c r="M83" s="55"/>
      <c r="N83" s="55"/>
    </row>
    <row r="84" spans="12:14" ht="12" customHeight="1">
      <c r="L84" s="55"/>
      <c r="M84" s="55"/>
      <c r="N84" s="55"/>
    </row>
    <row r="85" spans="12:14" ht="12" customHeight="1">
      <c r="L85" s="55"/>
      <c r="M85" s="55"/>
      <c r="N85" s="55"/>
    </row>
    <row r="86" spans="12:14" ht="12" customHeight="1">
      <c r="L86" s="55"/>
      <c r="M86" s="55"/>
      <c r="N86" s="55"/>
    </row>
    <row r="87" spans="12:14" ht="12" customHeight="1">
      <c r="L87" s="55"/>
      <c r="M87" s="55"/>
      <c r="N87" s="55"/>
    </row>
    <row r="88" spans="12:14" ht="12" customHeight="1">
      <c r="L88" s="55"/>
      <c r="M88" s="55"/>
      <c r="N88" s="55"/>
    </row>
    <row r="89" spans="12:14" ht="12" customHeight="1">
      <c r="L89" s="55"/>
      <c r="M89" s="55"/>
      <c r="N89" s="55"/>
    </row>
    <row r="90" spans="12:14" ht="12" customHeight="1">
      <c r="L90" s="55"/>
      <c r="M90" s="55"/>
      <c r="N90" s="55"/>
    </row>
    <row r="91" spans="12:14" ht="12" customHeight="1">
      <c r="L91" s="55"/>
      <c r="M91" s="55"/>
      <c r="N91" s="55"/>
    </row>
    <row r="92" spans="12:14" ht="12" customHeight="1">
      <c r="L92" s="55"/>
      <c r="M92" s="55"/>
      <c r="N92" s="55"/>
    </row>
    <row r="93" spans="12:14" ht="12" customHeight="1">
      <c r="L93" s="55"/>
      <c r="M93" s="55"/>
      <c r="N93" s="55"/>
    </row>
    <row r="94" spans="12:14" ht="12" customHeight="1">
      <c r="L94" s="55"/>
      <c r="M94" s="55"/>
      <c r="N94" s="55"/>
    </row>
    <row r="95" spans="12:14" ht="12" customHeight="1">
      <c r="L95" s="55"/>
      <c r="M95" s="55"/>
      <c r="N95" s="55"/>
    </row>
    <row r="96" spans="12:14" ht="12" customHeight="1">
      <c r="L96" s="55"/>
      <c r="M96" s="55"/>
      <c r="N96" s="55"/>
    </row>
    <row r="97" spans="12:14" ht="12" customHeight="1">
      <c r="L97" s="55"/>
      <c r="M97" s="55"/>
      <c r="N97" s="55"/>
    </row>
    <row r="98" spans="12:14" ht="12" customHeight="1">
      <c r="L98" s="55"/>
      <c r="M98" s="55"/>
      <c r="N98" s="55"/>
    </row>
    <row r="99" spans="12:14" ht="12" customHeight="1">
      <c r="L99" s="55"/>
      <c r="M99" s="55"/>
      <c r="N99" s="55"/>
    </row>
    <row r="100" spans="12:14" ht="12" customHeight="1">
      <c r="L100" s="55"/>
      <c r="M100" s="55"/>
      <c r="N100" s="55"/>
    </row>
    <row r="101" spans="12:14" ht="12" customHeight="1">
      <c r="L101" s="55"/>
      <c r="M101" s="55"/>
      <c r="N101" s="55"/>
    </row>
    <row r="102" spans="12:14" ht="12" customHeight="1">
      <c r="L102" s="55"/>
      <c r="M102" s="55"/>
      <c r="N102" s="55"/>
    </row>
    <row r="103" spans="12:14" ht="12" customHeight="1">
      <c r="L103" s="55"/>
      <c r="M103" s="55"/>
      <c r="N103" s="55"/>
    </row>
    <row r="104" spans="12:14" ht="12" customHeight="1">
      <c r="L104" s="55"/>
      <c r="M104" s="55"/>
      <c r="N104" s="55"/>
    </row>
    <row r="105" spans="12:14" ht="12" customHeight="1">
      <c r="L105" s="55"/>
      <c r="M105" s="55"/>
      <c r="N105" s="55"/>
    </row>
    <row r="106" spans="12:14" ht="12" customHeight="1">
      <c r="L106" s="55"/>
      <c r="M106" s="55"/>
      <c r="N106" s="55"/>
    </row>
    <row r="107" spans="12:14" ht="12" customHeight="1">
      <c r="L107" s="55"/>
      <c r="M107" s="55"/>
      <c r="N107" s="55"/>
    </row>
    <row r="108" spans="12:14" ht="12" customHeight="1">
      <c r="L108" s="55"/>
      <c r="M108" s="55"/>
      <c r="N108" s="55"/>
    </row>
    <row r="109" spans="12:14" ht="12" customHeight="1">
      <c r="L109" s="55"/>
      <c r="M109" s="55"/>
      <c r="N109" s="55"/>
    </row>
    <row r="110" spans="12:14" ht="12" customHeight="1">
      <c r="L110" s="55"/>
      <c r="M110" s="55"/>
      <c r="N110" s="55"/>
    </row>
    <row r="111" spans="12:14" ht="12" customHeight="1">
      <c r="L111" s="55"/>
      <c r="M111" s="55"/>
      <c r="N111" s="55"/>
    </row>
    <row r="112" spans="12:14" ht="12" customHeight="1">
      <c r="L112" s="55"/>
      <c r="M112" s="55"/>
      <c r="N112" s="55"/>
    </row>
    <row r="113" spans="12:14" ht="12" customHeight="1">
      <c r="L113" s="55"/>
      <c r="M113" s="55"/>
      <c r="N113" s="55"/>
    </row>
    <row r="114" spans="12:14" ht="12" customHeight="1">
      <c r="L114" s="55"/>
      <c r="M114" s="55"/>
      <c r="N114" s="55"/>
    </row>
    <row r="115" spans="12:14" ht="12" customHeight="1">
      <c r="L115" s="55"/>
      <c r="M115" s="55"/>
      <c r="N115" s="55"/>
    </row>
    <row r="116" spans="12:14" ht="12" customHeight="1">
      <c r="L116" s="55"/>
      <c r="M116" s="55"/>
      <c r="N116" s="55"/>
    </row>
    <row r="117" spans="12:14" ht="12" customHeight="1">
      <c r="L117" s="55"/>
      <c r="M117" s="55"/>
      <c r="N117" s="55"/>
    </row>
    <row r="118" spans="12:14" ht="12" customHeight="1">
      <c r="L118" s="55"/>
      <c r="M118" s="55"/>
      <c r="N118" s="55"/>
    </row>
    <row r="119" spans="12:14" ht="12" customHeight="1">
      <c r="L119" s="55"/>
      <c r="M119" s="55"/>
      <c r="N119" s="55"/>
    </row>
    <row r="120" spans="12:14" ht="12" customHeight="1">
      <c r="L120" s="55"/>
      <c r="M120" s="55"/>
      <c r="N120" s="55"/>
    </row>
    <row r="121" spans="12:14" ht="12" customHeight="1">
      <c r="L121" s="55"/>
      <c r="M121" s="55"/>
      <c r="N121" s="55"/>
    </row>
    <row r="122" spans="12:14" ht="12" customHeight="1">
      <c r="L122" s="55"/>
      <c r="M122" s="55"/>
      <c r="N122" s="55"/>
    </row>
    <row r="123" spans="12:14" ht="12" customHeight="1">
      <c r="L123" s="55"/>
      <c r="M123" s="55"/>
      <c r="N123" s="55"/>
    </row>
    <row r="124" spans="12:14" ht="12" customHeight="1">
      <c r="L124" s="55"/>
      <c r="M124" s="55"/>
      <c r="N124" s="55"/>
    </row>
    <row r="125" spans="12:14" ht="12" customHeight="1">
      <c r="L125" s="55"/>
      <c r="M125" s="55"/>
      <c r="N125" s="55"/>
    </row>
    <row r="126" spans="12:14" ht="12" customHeight="1">
      <c r="L126" s="55"/>
      <c r="M126" s="55"/>
      <c r="N126" s="55"/>
    </row>
    <row r="127" spans="12:14" ht="12" customHeight="1">
      <c r="L127" s="55"/>
      <c r="M127" s="55"/>
      <c r="N127" s="55"/>
    </row>
    <row r="128" spans="12:14" ht="12" customHeight="1">
      <c r="L128" s="55"/>
      <c r="M128" s="55"/>
      <c r="N128" s="55"/>
    </row>
    <row r="129" spans="12:14" ht="12" customHeight="1">
      <c r="L129" s="55"/>
      <c r="M129" s="55"/>
      <c r="N129" s="55"/>
    </row>
    <row r="130" spans="12:14" ht="12" customHeight="1">
      <c r="L130" s="55"/>
      <c r="M130" s="55"/>
      <c r="N130" s="55"/>
    </row>
    <row r="131" spans="12:14" ht="12" customHeight="1">
      <c r="L131" s="55"/>
      <c r="M131" s="55"/>
      <c r="N131" s="55"/>
    </row>
    <row r="132" spans="12:14" ht="11.25">
      <c r="L132" s="55"/>
      <c r="M132" s="55"/>
      <c r="N132" s="55"/>
    </row>
    <row r="133" spans="12:14" ht="11.25">
      <c r="L133" s="55"/>
      <c r="M133" s="55"/>
      <c r="N133" s="55"/>
    </row>
    <row r="134" spans="12:14" ht="11.25">
      <c r="L134" s="55"/>
      <c r="M134" s="55"/>
      <c r="N134" s="55"/>
    </row>
    <row r="135" spans="12:14" ht="11.25">
      <c r="L135" s="55"/>
      <c r="M135" s="55"/>
      <c r="N135" s="55"/>
    </row>
    <row r="136" spans="12:14" ht="11.25">
      <c r="L136" s="55"/>
      <c r="M136" s="55"/>
      <c r="N136" s="55"/>
    </row>
    <row r="137" spans="12:14" ht="11.25">
      <c r="L137" s="55"/>
      <c r="M137" s="55"/>
      <c r="N137" s="55"/>
    </row>
    <row r="138" spans="12:14" ht="11.25">
      <c r="L138" s="55"/>
      <c r="M138" s="55"/>
      <c r="N138" s="55"/>
    </row>
    <row r="139" spans="12:14" ht="11.25">
      <c r="L139" s="55"/>
      <c r="M139" s="55"/>
      <c r="N139" s="55"/>
    </row>
    <row r="140" spans="12:14" ht="11.25">
      <c r="L140" s="55"/>
      <c r="M140" s="55"/>
      <c r="N140" s="55"/>
    </row>
    <row r="141" spans="12:14" ht="11.25">
      <c r="L141" s="55"/>
      <c r="M141" s="55"/>
      <c r="N141" s="55"/>
    </row>
    <row r="142" spans="12:14" ht="11.25">
      <c r="L142" s="55"/>
      <c r="M142" s="55"/>
      <c r="N142" s="55"/>
    </row>
    <row r="143" spans="12:14" ht="11.25">
      <c r="L143" s="55"/>
      <c r="M143" s="55"/>
      <c r="N143" s="55"/>
    </row>
    <row r="144" spans="12:14" ht="11.25">
      <c r="L144" s="55"/>
      <c r="M144" s="55"/>
      <c r="N144" s="55"/>
    </row>
    <row r="145" spans="12:14" ht="11.25">
      <c r="L145" s="55"/>
      <c r="M145" s="55"/>
      <c r="N145" s="55"/>
    </row>
    <row r="146" spans="12:14" ht="11.25">
      <c r="L146" s="55"/>
      <c r="M146" s="55"/>
      <c r="N146" s="55"/>
    </row>
    <row r="147" spans="12:14" ht="11.25">
      <c r="L147" s="55"/>
      <c r="M147" s="55"/>
      <c r="N147" s="55"/>
    </row>
    <row r="148" spans="12:14" ht="11.25">
      <c r="L148" s="55"/>
      <c r="M148" s="55"/>
      <c r="N148" s="55"/>
    </row>
    <row r="149" spans="12:14" ht="11.25">
      <c r="L149" s="55"/>
      <c r="M149" s="55"/>
      <c r="N149" s="55"/>
    </row>
    <row r="150" spans="12:14" ht="11.25">
      <c r="L150" s="55"/>
      <c r="M150" s="55"/>
      <c r="N150" s="55"/>
    </row>
    <row r="151" spans="12:14" ht="11.25">
      <c r="L151" s="55"/>
      <c r="M151" s="55"/>
      <c r="N151" s="55"/>
    </row>
    <row r="152" spans="12:14" ht="11.25">
      <c r="L152" s="55"/>
      <c r="M152" s="55"/>
      <c r="N152" s="55"/>
    </row>
    <row r="153" spans="12:14" ht="11.25">
      <c r="L153" s="55"/>
      <c r="M153" s="55"/>
      <c r="N153" s="55"/>
    </row>
    <row r="154" spans="12:14" ht="11.25">
      <c r="L154" s="55"/>
      <c r="M154" s="55"/>
      <c r="N154" s="55"/>
    </row>
    <row r="155" spans="12:14" ht="11.25">
      <c r="L155" s="55"/>
      <c r="M155" s="55"/>
      <c r="N155" s="55"/>
    </row>
    <row r="156" spans="12:14" ht="11.25">
      <c r="L156" s="55"/>
      <c r="M156" s="55"/>
      <c r="N156" s="55"/>
    </row>
    <row r="157" spans="12:14" ht="11.25">
      <c r="L157" s="55"/>
      <c r="M157" s="55"/>
      <c r="N157" s="55"/>
    </row>
    <row r="158" spans="12:14" ht="11.25">
      <c r="L158" s="55"/>
      <c r="M158" s="55"/>
      <c r="N158" s="55"/>
    </row>
    <row r="159" spans="12:14" ht="11.25">
      <c r="L159" s="55"/>
      <c r="M159" s="55"/>
      <c r="N159" s="55"/>
    </row>
    <row r="160" spans="12:14" ht="11.25">
      <c r="L160" s="55"/>
      <c r="M160" s="55"/>
      <c r="N160" s="55"/>
    </row>
    <row r="161" spans="12:14" ht="11.25">
      <c r="L161" s="55"/>
      <c r="M161" s="55"/>
      <c r="N161" s="55"/>
    </row>
    <row r="162" spans="12:14" ht="11.25">
      <c r="L162" s="55"/>
      <c r="M162" s="55"/>
      <c r="N162" s="55"/>
    </row>
    <row r="163" spans="12:14" ht="11.25">
      <c r="L163" s="55"/>
      <c r="M163" s="55"/>
      <c r="N163" s="55"/>
    </row>
    <row r="164" spans="12:14" ht="11.25">
      <c r="L164" s="55"/>
      <c r="M164" s="55"/>
      <c r="N164" s="55"/>
    </row>
    <row r="165" spans="12:14" ht="11.25">
      <c r="L165" s="55"/>
      <c r="M165" s="55"/>
      <c r="N165" s="55"/>
    </row>
    <row r="166" spans="12:14" ht="11.25">
      <c r="L166" s="55"/>
      <c r="M166" s="55"/>
      <c r="N166" s="55"/>
    </row>
    <row r="167" spans="12:14" ht="11.25">
      <c r="L167" s="55"/>
      <c r="M167" s="55"/>
      <c r="N167" s="55"/>
    </row>
    <row r="168" spans="12:14" ht="11.25">
      <c r="L168" s="55"/>
      <c r="M168" s="55"/>
      <c r="N168" s="55"/>
    </row>
    <row r="169" spans="12:14" ht="11.25">
      <c r="L169" s="55"/>
      <c r="M169" s="55"/>
      <c r="N169" s="55"/>
    </row>
    <row r="170" spans="12:14" ht="11.25">
      <c r="L170" s="55"/>
      <c r="M170" s="55"/>
      <c r="N170" s="55"/>
    </row>
    <row r="171" spans="12:14" ht="11.25">
      <c r="L171" s="55"/>
      <c r="M171" s="55"/>
      <c r="N171" s="55"/>
    </row>
    <row r="172" spans="12:14" ht="11.25">
      <c r="L172" s="55"/>
      <c r="M172" s="55"/>
      <c r="N172" s="55"/>
    </row>
    <row r="173" spans="12:14" ht="11.25">
      <c r="L173" s="55"/>
      <c r="M173" s="55"/>
      <c r="N173" s="55"/>
    </row>
    <row r="174" spans="12:14" ht="11.25">
      <c r="L174" s="55"/>
      <c r="M174" s="55"/>
      <c r="N174" s="55"/>
    </row>
    <row r="175" spans="12:14" ht="11.25">
      <c r="L175" s="55"/>
      <c r="M175" s="55"/>
      <c r="N175" s="55"/>
    </row>
    <row r="176" spans="12:14" ht="11.25">
      <c r="L176" s="55"/>
      <c r="M176" s="55"/>
      <c r="N176" s="55"/>
    </row>
    <row r="177" spans="12:14" ht="11.25">
      <c r="L177" s="55"/>
      <c r="M177" s="55"/>
      <c r="N177" s="55"/>
    </row>
    <row r="178" spans="12:14" ht="11.25">
      <c r="L178" s="55"/>
      <c r="M178" s="55"/>
      <c r="N178" s="55"/>
    </row>
    <row r="179" spans="12:14" ht="11.25">
      <c r="L179" s="55"/>
      <c r="M179" s="55"/>
      <c r="N179" s="55"/>
    </row>
    <row r="180" spans="12:14" ht="11.25">
      <c r="L180" s="55"/>
      <c r="M180" s="55"/>
      <c r="N180" s="55"/>
    </row>
    <row r="181" spans="12:14" ht="11.25">
      <c r="L181" s="55"/>
      <c r="M181" s="55"/>
      <c r="N181" s="55"/>
    </row>
    <row r="182" spans="12:14" ht="11.25">
      <c r="L182" s="55"/>
      <c r="M182" s="55"/>
      <c r="N182" s="55"/>
    </row>
    <row r="183" spans="12:14" ht="11.25">
      <c r="L183" s="55"/>
      <c r="M183" s="55"/>
      <c r="N183" s="55"/>
    </row>
    <row r="184" spans="12:14" ht="11.25">
      <c r="L184" s="55"/>
      <c r="M184" s="55"/>
      <c r="N184" s="55"/>
    </row>
  </sheetData>
  <printOptions/>
  <pageMargins left="0.57" right="0.57" top="0.89" bottom="0.56" header="0.51" footer="0.31"/>
  <pageSetup horizontalDpi="600" verticalDpi="600" orientation="landscape" scale="70" r:id="rId3"/>
  <headerFooter alignWithMargins="0">
    <oddHeader>&amp;C&amp;14Monday Morning Workload Report</oddHeader>
    <oddFooter xml:space="preserve">&amp;R&amp;"Arial,Italic"&amp;8Office of Performance Analysis &amp;&amp; Integrity (20B2)    </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dmokwall</cp:lastModifiedBy>
  <cp:lastPrinted>2007-04-16T14:17:43Z</cp:lastPrinted>
  <dcterms:created xsi:type="dcterms:W3CDTF">2003-06-17T11:57:05Z</dcterms:created>
  <dcterms:modified xsi:type="dcterms:W3CDTF">2007-04-16T14:20:14Z</dcterms:modified>
  <cp:category/>
  <cp:version/>
  <cp:contentType/>
  <cp:contentStatus/>
</cp:coreProperties>
</file>