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10" yWindow="975"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<sst xmlns="http://schemas.openxmlformats.org/spreadsheetml/2006/main" count="88" uniqueCount="86">
  <si>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</si>
  <si>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</si>
  <si>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</si>
  <si>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</si>
  <si>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</si>
  <si>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</si>
  <si>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</si>
  <si>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</si>
  <si>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</si>
  <si>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</si>
  <si>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</si>
  <si>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</si>
  <si>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</si>
  <si>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</si>
  <si>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</si>
  <si>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</si>
  <si>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</si>
  <si>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</si>
  <si>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</si>
  <si>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</si>
  <si>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</si>
  <si>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</si>
  <si>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</si>
  <si>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</si>
  <si>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</si>
  <si>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</si>
  <si>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</si>
  <si>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</si>
  <si>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</si>
  <si>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</si>
  <si>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</si>
  <si>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</si>
  <si>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</si>
  <si>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</si>
  <si>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</si>
  <si>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</si>
  <si>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</si>
  <si>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</si>
  <si>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</si>
  <si>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</si>
  <si>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</si>
  <si>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</si>
  <si>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</si>
  <si>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</si>
  <si>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</si>
  <si>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</si>
  <si>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</si>
  <si>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</si>
  <si>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</si>
  <si>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</si>
  <si>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</si>
  <si>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</si>
  <si>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</si>
  <si>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</si>
  <si>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</si>
  <si>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</si>
  <si>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</si>
  <si>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</si>
  <si>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</si>
  <si>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</si>
  <si>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</si>
  <si>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</si>
  <si>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</si>
  <si>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</si>
  <si>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</si>
  <si>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</si>
  <si>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</si>
  <si>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</si>
  <si>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</si>
  <si>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</si>
  <si>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</si>
  <si>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</si>
  <si>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</si>
  <si>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</si>
  <si>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</si>
  <si>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</si>
  <si>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</si>
  <si>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</si>
  <si>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</si>
  <si>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</si>
  <si>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</si>
  <si>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</si>
  <si>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</si>
  <si>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</si>
  <si>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</si>
  <si>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For the Week of: 
  September 6 - 11, 2004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</si>
</sst>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15" fontId="3" fillId="0" borderId="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53</v>
          </cell>
        </row>
        <row r="6">
          <cell r="C6">
            <v>1</v>
          </cell>
        </row>
        <row r="7">
          <cell r="C7">
            <v>19</v>
          </cell>
        </row>
        <row r="8">
          <cell r="C8">
            <v>54</v>
          </cell>
        </row>
        <row r="9">
          <cell r="C9">
            <v>1</v>
          </cell>
        </row>
        <row r="10">
          <cell r="C10">
            <v>18</v>
          </cell>
        </row>
        <row r="11">
          <cell r="C11">
            <v>2</v>
          </cell>
        </row>
        <row r="12">
          <cell r="C12">
            <v>8</v>
          </cell>
        </row>
        <row r="13">
          <cell r="C13">
            <v>14</v>
          </cell>
        </row>
        <row r="14">
          <cell r="C14">
            <v>126</v>
          </cell>
        </row>
        <row r="15">
          <cell r="C15">
            <v>67</v>
          </cell>
        </row>
        <row r="18">
          <cell r="C18">
            <v>27</v>
          </cell>
        </row>
        <row r="20">
          <cell r="C20">
            <v>19</v>
          </cell>
        </row>
        <row r="22">
          <cell r="C22">
            <v>706</v>
          </cell>
        </row>
        <row r="23">
          <cell r="C23">
            <v>98</v>
          </cell>
        </row>
        <row r="24">
          <cell r="C24">
            <v>1</v>
          </cell>
        </row>
        <row r="25">
          <cell r="C25">
            <v>26</v>
          </cell>
        </row>
        <row r="26">
          <cell r="C26">
            <v>797</v>
          </cell>
        </row>
        <row r="27">
          <cell r="C27">
            <v>63</v>
          </cell>
        </row>
        <row r="28">
          <cell r="C28">
            <v>429</v>
          </cell>
        </row>
        <row r="29">
          <cell r="C29">
            <v>543</v>
          </cell>
        </row>
        <row r="31">
          <cell r="C31">
            <v>579</v>
          </cell>
        </row>
        <row r="32">
          <cell r="C32">
            <v>267</v>
          </cell>
        </row>
        <row r="33">
          <cell r="C33">
            <v>1186</v>
          </cell>
        </row>
        <row r="35">
          <cell r="C35">
            <v>239</v>
          </cell>
        </row>
        <row r="37">
          <cell r="C37">
            <v>38</v>
          </cell>
        </row>
        <row r="38">
          <cell r="C38">
            <v>234</v>
          </cell>
        </row>
        <row r="39">
          <cell r="C39">
            <v>175</v>
          </cell>
        </row>
        <row r="40">
          <cell r="C40">
            <v>70</v>
          </cell>
        </row>
        <row r="42">
          <cell r="C42">
            <v>566</v>
          </cell>
        </row>
        <row r="43">
          <cell r="C43">
            <v>22</v>
          </cell>
        </row>
        <row r="45">
          <cell r="C45">
            <v>227</v>
          </cell>
        </row>
        <row r="47">
          <cell r="C47">
            <v>620</v>
          </cell>
        </row>
        <row r="48">
          <cell r="C48">
            <v>28</v>
          </cell>
        </row>
        <row r="50">
          <cell r="C50">
            <v>3</v>
          </cell>
        </row>
        <row r="51">
          <cell r="C51">
            <v>56</v>
          </cell>
        </row>
        <row r="52">
          <cell r="C52">
            <v>9</v>
          </cell>
        </row>
        <row r="53">
          <cell r="C53">
            <v>380</v>
          </cell>
        </row>
        <row r="54">
          <cell r="C54">
            <v>30</v>
          </cell>
        </row>
        <row r="55">
          <cell r="C55">
            <v>46</v>
          </cell>
        </row>
        <row r="56">
          <cell r="C56">
            <v>8</v>
          </cell>
        </row>
        <row r="58">
          <cell r="C58">
            <v>67</v>
          </cell>
        </row>
        <row r="59">
          <cell r="C59">
            <v>223</v>
          </cell>
        </row>
        <row r="62">
          <cell r="C62">
            <v>94</v>
          </cell>
        </row>
        <row r="63">
          <cell r="C63">
            <v>1147</v>
          </cell>
        </row>
        <row r="64">
          <cell r="C64">
            <v>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2]"/>
    </sheetNames>
    <sheetDataSet>
      <sheetData sheetId="0">
        <row r="9">
          <cell r="B9">
            <v>4453</v>
          </cell>
          <cell r="C9">
            <v>1127</v>
          </cell>
          <cell r="E9">
            <v>512</v>
          </cell>
          <cell r="F9">
            <v>16</v>
          </cell>
          <cell r="H9">
            <v>5374</v>
          </cell>
          <cell r="I9">
            <v>1184</v>
          </cell>
          <cell r="K9">
            <v>1</v>
          </cell>
        </row>
        <row r="10">
          <cell r="B10">
            <v>3498</v>
          </cell>
          <cell r="C10">
            <v>720</v>
          </cell>
          <cell r="E10">
            <v>1629</v>
          </cell>
          <cell r="F10">
            <v>570</v>
          </cell>
          <cell r="H10">
            <v>5690</v>
          </cell>
          <cell r="I10">
            <v>1369</v>
          </cell>
        </row>
        <row r="11">
          <cell r="B11">
            <v>5196</v>
          </cell>
          <cell r="C11">
            <v>1240</v>
          </cell>
          <cell r="E11">
            <v>1539</v>
          </cell>
          <cell r="F11">
            <v>292</v>
          </cell>
          <cell r="H11">
            <v>7085</v>
          </cell>
          <cell r="I11">
            <v>1616</v>
          </cell>
        </row>
        <row r="12">
          <cell r="B12">
            <v>10050</v>
          </cell>
          <cell r="C12">
            <v>2185</v>
          </cell>
          <cell r="E12">
            <v>2582</v>
          </cell>
          <cell r="F12">
            <v>634</v>
          </cell>
          <cell r="H12">
            <v>13096</v>
          </cell>
          <cell r="I12">
            <v>2909</v>
          </cell>
        </row>
        <row r="13">
          <cell r="B13">
            <v>6994</v>
          </cell>
          <cell r="C13">
            <v>1265</v>
          </cell>
          <cell r="E13">
            <v>1857</v>
          </cell>
          <cell r="F13">
            <v>355</v>
          </cell>
          <cell r="H13">
            <v>9553</v>
          </cell>
          <cell r="I13">
            <v>1767</v>
          </cell>
          <cell r="K13">
            <v>1</v>
          </cell>
        </row>
        <row r="14">
          <cell r="B14">
            <v>1857</v>
          </cell>
          <cell r="C14">
            <v>290</v>
          </cell>
          <cell r="E14">
            <v>443</v>
          </cell>
          <cell r="F14">
            <v>58</v>
          </cell>
          <cell r="H14">
            <v>2613</v>
          </cell>
          <cell r="I14">
            <v>444</v>
          </cell>
        </row>
        <row r="15">
          <cell r="B15">
            <v>5392</v>
          </cell>
          <cell r="C15">
            <v>933</v>
          </cell>
          <cell r="E15">
            <v>727</v>
          </cell>
          <cell r="F15">
            <v>60</v>
          </cell>
          <cell r="H15">
            <v>6522</v>
          </cell>
          <cell r="I15">
            <v>1090</v>
          </cell>
        </row>
        <row r="16">
          <cell r="B16">
            <v>1202</v>
          </cell>
          <cell r="C16">
            <v>210</v>
          </cell>
          <cell r="E16">
            <v>254</v>
          </cell>
          <cell r="F16">
            <v>15</v>
          </cell>
          <cell r="H16">
            <v>1628</v>
          </cell>
          <cell r="I16">
            <v>248</v>
          </cell>
        </row>
        <row r="17">
          <cell r="B17">
            <v>7265</v>
          </cell>
          <cell r="C17">
            <v>2218</v>
          </cell>
          <cell r="E17">
            <v>1672</v>
          </cell>
          <cell r="F17">
            <v>150</v>
          </cell>
          <cell r="H17">
            <v>9489</v>
          </cell>
          <cell r="I17">
            <v>2552</v>
          </cell>
        </row>
        <row r="18">
          <cell r="B18">
            <v>3248</v>
          </cell>
          <cell r="C18">
            <v>637</v>
          </cell>
          <cell r="E18">
            <v>428</v>
          </cell>
          <cell r="F18">
            <v>46</v>
          </cell>
          <cell r="H18">
            <v>3853</v>
          </cell>
          <cell r="I18">
            <v>741</v>
          </cell>
        </row>
        <row r="19">
          <cell r="B19">
            <v>6633</v>
          </cell>
          <cell r="C19">
            <v>1313</v>
          </cell>
          <cell r="E19">
            <v>10794</v>
          </cell>
          <cell r="F19">
            <v>1536</v>
          </cell>
          <cell r="H19">
            <v>22661</v>
          </cell>
          <cell r="I19">
            <v>3353</v>
          </cell>
          <cell r="K19">
            <v>5697</v>
          </cell>
        </row>
        <row r="20">
          <cell r="B20">
            <v>5003</v>
          </cell>
          <cell r="C20">
            <v>1375</v>
          </cell>
          <cell r="E20">
            <v>1343</v>
          </cell>
          <cell r="F20">
            <v>239</v>
          </cell>
          <cell r="H20">
            <v>6525</v>
          </cell>
          <cell r="I20">
            <v>1645</v>
          </cell>
        </row>
        <row r="21">
          <cell r="B21">
            <v>1519</v>
          </cell>
          <cell r="C21">
            <v>212</v>
          </cell>
          <cell r="E21">
            <v>190</v>
          </cell>
          <cell r="F21">
            <v>6</v>
          </cell>
          <cell r="H21">
            <v>1963</v>
          </cell>
          <cell r="I21">
            <v>288</v>
          </cell>
        </row>
        <row r="22">
          <cell r="B22">
            <v>2383</v>
          </cell>
          <cell r="C22">
            <v>310</v>
          </cell>
          <cell r="E22">
            <v>346</v>
          </cell>
          <cell r="F22">
            <v>14</v>
          </cell>
          <cell r="H22">
            <v>2877</v>
          </cell>
          <cell r="I22">
            <v>347</v>
          </cell>
        </row>
        <row r="23">
          <cell r="B23">
            <v>532</v>
          </cell>
          <cell r="C23">
            <v>49</v>
          </cell>
          <cell r="E23">
            <v>76</v>
          </cell>
          <cell r="F23">
            <v>10</v>
          </cell>
          <cell r="H23">
            <v>650</v>
          </cell>
          <cell r="I23">
            <v>61</v>
          </cell>
        </row>
        <row r="24">
          <cell r="B24">
            <v>941</v>
          </cell>
          <cell r="C24">
            <v>220</v>
          </cell>
          <cell r="E24">
            <v>424</v>
          </cell>
          <cell r="F24">
            <v>143</v>
          </cell>
          <cell r="H24">
            <v>1420</v>
          </cell>
          <cell r="I24">
            <v>381</v>
          </cell>
        </row>
        <row r="26">
          <cell r="B26">
            <v>11022</v>
          </cell>
          <cell r="C26">
            <v>2098</v>
          </cell>
          <cell r="E26">
            <v>1335</v>
          </cell>
          <cell r="F26">
            <v>42</v>
          </cell>
          <cell r="H26">
            <v>12961</v>
          </cell>
          <cell r="I26">
            <v>2177</v>
          </cell>
        </row>
        <row r="27">
          <cell r="B27">
            <v>5807</v>
          </cell>
          <cell r="C27">
            <v>849</v>
          </cell>
          <cell r="E27">
            <v>1466</v>
          </cell>
          <cell r="F27">
            <v>232</v>
          </cell>
          <cell r="H27">
            <v>8017</v>
          </cell>
          <cell r="I27">
            <v>1195</v>
          </cell>
        </row>
        <row r="28">
          <cell r="B28">
            <v>3347</v>
          </cell>
          <cell r="C28">
            <v>664</v>
          </cell>
          <cell r="E28">
            <v>600</v>
          </cell>
          <cell r="F28">
            <v>18</v>
          </cell>
          <cell r="H28">
            <v>4317</v>
          </cell>
          <cell r="I28">
            <v>750</v>
          </cell>
        </row>
        <row r="29">
          <cell r="B29">
            <v>3677</v>
          </cell>
          <cell r="C29">
            <v>488</v>
          </cell>
          <cell r="E29">
            <v>995</v>
          </cell>
          <cell r="F29">
            <v>37</v>
          </cell>
          <cell r="H29">
            <v>5364</v>
          </cell>
          <cell r="I29">
            <v>728</v>
          </cell>
        </row>
        <row r="30">
          <cell r="B30">
            <v>8074</v>
          </cell>
          <cell r="C30">
            <v>2664</v>
          </cell>
          <cell r="E30">
            <v>1063</v>
          </cell>
          <cell r="F30">
            <v>269</v>
          </cell>
          <cell r="H30">
            <v>9944</v>
          </cell>
          <cell r="I30">
            <v>3208</v>
          </cell>
        </row>
        <row r="31">
          <cell r="B31">
            <v>9916</v>
          </cell>
          <cell r="C31">
            <v>2767</v>
          </cell>
          <cell r="E31">
            <v>1781</v>
          </cell>
          <cell r="F31">
            <v>116</v>
          </cell>
          <cell r="H31">
            <v>12179</v>
          </cell>
          <cell r="I31">
            <v>2968</v>
          </cell>
          <cell r="K31">
            <v>1</v>
          </cell>
        </row>
        <row r="32">
          <cell r="B32">
            <v>7120</v>
          </cell>
          <cell r="C32">
            <v>745</v>
          </cell>
          <cell r="E32">
            <v>1352</v>
          </cell>
          <cell r="F32">
            <v>4</v>
          </cell>
          <cell r="H32">
            <v>9005</v>
          </cell>
          <cell r="I32">
            <v>825</v>
          </cell>
          <cell r="K32">
            <v>1</v>
          </cell>
        </row>
        <row r="33">
          <cell r="B33">
            <v>12738</v>
          </cell>
          <cell r="C33">
            <v>3837</v>
          </cell>
          <cell r="E33">
            <v>2224</v>
          </cell>
          <cell r="F33">
            <v>76</v>
          </cell>
          <cell r="H33">
            <v>16233</v>
          </cell>
          <cell r="I33">
            <v>4093</v>
          </cell>
          <cell r="K33">
            <v>3</v>
          </cell>
        </row>
        <row r="34">
          <cell r="B34">
            <v>3128</v>
          </cell>
          <cell r="C34">
            <v>505</v>
          </cell>
          <cell r="E34">
            <v>1298</v>
          </cell>
          <cell r="F34">
            <v>110</v>
          </cell>
          <cell r="H34">
            <v>5017</v>
          </cell>
          <cell r="I34">
            <v>809</v>
          </cell>
          <cell r="K34">
            <v>1</v>
          </cell>
        </row>
        <row r="35">
          <cell r="B35">
            <v>18597</v>
          </cell>
          <cell r="C35">
            <v>3285</v>
          </cell>
          <cell r="E35">
            <v>6779</v>
          </cell>
          <cell r="F35">
            <v>1434</v>
          </cell>
          <cell r="H35">
            <v>27255</v>
          </cell>
          <cell r="I35">
            <v>5404</v>
          </cell>
          <cell r="K35">
            <v>9</v>
          </cell>
        </row>
        <row r="36">
          <cell r="B36">
            <v>880</v>
          </cell>
          <cell r="C36">
            <v>324</v>
          </cell>
          <cell r="E36">
            <v>141</v>
          </cell>
          <cell r="F36">
            <v>38</v>
          </cell>
          <cell r="H36">
            <v>1225</v>
          </cell>
          <cell r="I36">
            <v>374</v>
          </cell>
        </row>
        <row r="37">
          <cell r="B37">
            <v>12195</v>
          </cell>
          <cell r="C37">
            <v>1795</v>
          </cell>
          <cell r="E37">
            <v>1992</v>
          </cell>
          <cell r="F37">
            <v>93</v>
          </cell>
          <cell r="H37">
            <v>14739</v>
          </cell>
          <cell r="I37">
            <v>1915</v>
          </cell>
          <cell r="K37">
            <v>6</v>
          </cell>
        </row>
        <row r="39">
          <cell r="B39">
            <v>8696</v>
          </cell>
          <cell r="C39">
            <v>2168</v>
          </cell>
          <cell r="E39">
            <v>2350</v>
          </cell>
          <cell r="F39">
            <v>395</v>
          </cell>
          <cell r="H39">
            <v>11508</v>
          </cell>
          <cell r="I39">
            <v>2711</v>
          </cell>
          <cell r="K39">
            <v>1</v>
          </cell>
        </row>
        <row r="40">
          <cell r="B40">
            <v>3579</v>
          </cell>
          <cell r="C40">
            <v>942</v>
          </cell>
          <cell r="E40">
            <v>1533</v>
          </cell>
          <cell r="F40">
            <v>382</v>
          </cell>
          <cell r="H40">
            <v>5446</v>
          </cell>
          <cell r="I40">
            <v>1427</v>
          </cell>
        </row>
        <row r="41">
          <cell r="B41">
            <v>1493</v>
          </cell>
          <cell r="C41">
            <v>145</v>
          </cell>
          <cell r="E41">
            <v>180</v>
          </cell>
          <cell r="F41">
            <v>6</v>
          </cell>
          <cell r="H41">
            <v>1781</v>
          </cell>
          <cell r="I41">
            <v>153</v>
          </cell>
          <cell r="K41">
            <v>1</v>
          </cell>
        </row>
        <row r="42">
          <cell r="B42">
            <v>18232</v>
          </cell>
          <cell r="C42">
            <v>4267</v>
          </cell>
          <cell r="E42">
            <v>1992</v>
          </cell>
          <cell r="F42">
            <v>157</v>
          </cell>
          <cell r="H42">
            <v>21099</v>
          </cell>
          <cell r="I42">
            <v>4529</v>
          </cell>
          <cell r="K42">
            <v>1</v>
          </cell>
        </row>
        <row r="43">
          <cell r="B43">
            <v>2721</v>
          </cell>
          <cell r="C43">
            <v>378</v>
          </cell>
          <cell r="E43">
            <v>468</v>
          </cell>
          <cell r="F43">
            <v>34</v>
          </cell>
          <cell r="H43">
            <v>3451</v>
          </cell>
          <cell r="I43">
            <v>436</v>
          </cell>
        </row>
        <row r="44">
          <cell r="B44">
            <v>4580</v>
          </cell>
          <cell r="C44">
            <v>731</v>
          </cell>
          <cell r="E44">
            <v>1892</v>
          </cell>
          <cell r="F44">
            <v>307</v>
          </cell>
          <cell r="H44">
            <v>6934</v>
          </cell>
          <cell r="I44">
            <v>1182</v>
          </cell>
        </row>
        <row r="45">
          <cell r="B45">
            <v>4810</v>
          </cell>
          <cell r="C45">
            <v>895</v>
          </cell>
          <cell r="E45">
            <v>8964</v>
          </cell>
          <cell r="F45">
            <v>1001</v>
          </cell>
          <cell r="H45">
            <v>18499</v>
          </cell>
          <cell r="I45">
            <v>2466</v>
          </cell>
          <cell r="K45">
            <v>2748</v>
          </cell>
        </row>
        <row r="46">
          <cell r="B46">
            <v>5659</v>
          </cell>
          <cell r="C46">
            <v>784</v>
          </cell>
          <cell r="E46">
            <v>1174</v>
          </cell>
          <cell r="F46">
            <v>94</v>
          </cell>
          <cell r="H46">
            <v>7260</v>
          </cell>
          <cell r="I46">
            <v>899</v>
          </cell>
        </row>
        <row r="47">
          <cell r="B47">
            <v>6311</v>
          </cell>
          <cell r="C47">
            <v>954</v>
          </cell>
          <cell r="E47">
            <v>1118</v>
          </cell>
          <cell r="F47">
            <v>78</v>
          </cell>
          <cell r="H47">
            <v>8774</v>
          </cell>
          <cell r="I47">
            <v>1745</v>
          </cell>
        </row>
        <row r="48">
          <cell r="B48">
            <v>1362</v>
          </cell>
          <cell r="C48">
            <v>154</v>
          </cell>
          <cell r="E48">
            <v>277</v>
          </cell>
          <cell r="F48">
            <v>7</v>
          </cell>
          <cell r="H48">
            <v>1811</v>
          </cell>
          <cell r="I48">
            <v>164</v>
          </cell>
        </row>
        <row r="49">
          <cell r="B49">
            <v>6766</v>
          </cell>
          <cell r="C49">
            <v>912</v>
          </cell>
          <cell r="E49">
            <v>1268</v>
          </cell>
          <cell r="F49">
            <v>103</v>
          </cell>
          <cell r="H49">
            <v>8449</v>
          </cell>
          <cell r="I49">
            <v>1074</v>
          </cell>
          <cell r="K49">
            <v>1</v>
          </cell>
        </row>
        <row r="50">
          <cell r="B50">
            <v>5155</v>
          </cell>
          <cell r="C50">
            <v>953</v>
          </cell>
          <cell r="E50">
            <v>8676</v>
          </cell>
          <cell r="F50">
            <v>329</v>
          </cell>
          <cell r="H50">
            <v>19275</v>
          </cell>
          <cell r="I50">
            <v>1581</v>
          </cell>
          <cell r="K50">
            <v>5074</v>
          </cell>
        </row>
        <row r="51">
          <cell r="B51">
            <v>16706</v>
          </cell>
          <cell r="C51">
            <v>3496</v>
          </cell>
          <cell r="E51">
            <v>2662</v>
          </cell>
          <cell r="F51">
            <v>144</v>
          </cell>
          <cell r="H51">
            <v>21198</v>
          </cell>
          <cell r="I51">
            <v>4189</v>
          </cell>
        </row>
        <row r="52">
          <cell r="B52">
            <v>4305</v>
          </cell>
          <cell r="C52">
            <v>1558</v>
          </cell>
          <cell r="E52">
            <v>1025</v>
          </cell>
          <cell r="F52">
            <v>105</v>
          </cell>
          <cell r="H52">
            <v>5806</v>
          </cell>
          <cell r="I52">
            <v>1697</v>
          </cell>
          <cell r="K52">
            <v>2</v>
          </cell>
        </row>
        <row r="54">
          <cell r="B54">
            <v>3346</v>
          </cell>
          <cell r="C54">
            <v>585</v>
          </cell>
          <cell r="E54">
            <v>609</v>
          </cell>
          <cell r="F54">
            <v>67</v>
          </cell>
          <cell r="H54">
            <v>4209</v>
          </cell>
          <cell r="I54">
            <v>690</v>
          </cell>
        </row>
        <row r="55">
          <cell r="B55">
            <v>1145</v>
          </cell>
          <cell r="C55">
            <v>278</v>
          </cell>
          <cell r="E55">
            <v>185</v>
          </cell>
          <cell r="F55">
            <v>23</v>
          </cell>
          <cell r="H55">
            <v>1460</v>
          </cell>
          <cell r="I55">
            <v>317</v>
          </cell>
        </row>
        <row r="56">
          <cell r="B56">
            <v>1809</v>
          </cell>
          <cell r="C56">
            <v>234</v>
          </cell>
          <cell r="E56">
            <v>289</v>
          </cell>
          <cell r="F56">
            <v>32</v>
          </cell>
          <cell r="H56">
            <v>2256</v>
          </cell>
          <cell r="I56">
            <v>282</v>
          </cell>
        </row>
        <row r="57">
          <cell r="B57">
            <v>6954</v>
          </cell>
          <cell r="C57">
            <v>2076</v>
          </cell>
          <cell r="E57">
            <v>756</v>
          </cell>
          <cell r="F57">
            <v>2</v>
          </cell>
          <cell r="H57">
            <v>7944</v>
          </cell>
          <cell r="I57">
            <v>2083</v>
          </cell>
        </row>
        <row r="58">
          <cell r="B58">
            <v>1709</v>
          </cell>
          <cell r="C58">
            <v>373</v>
          </cell>
          <cell r="E58">
            <v>100</v>
          </cell>
          <cell r="F58">
            <v>1</v>
          </cell>
          <cell r="H58">
            <v>1975</v>
          </cell>
          <cell r="I58">
            <v>375</v>
          </cell>
        </row>
        <row r="59">
          <cell r="B59">
            <v>2995</v>
          </cell>
          <cell r="C59">
            <v>779</v>
          </cell>
          <cell r="E59">
            <v>397</v>
          </cell>
          <cell r="F59">
            <v>44</v>
          </cell>
          <cell r="H59">
            <v>3545</v>
          </cell>
          <cell r="I59">
            <v>849</v>
          </cell>
        </row>
        <row r="60">
          <cell r="B60">
            <v>9923</v>
          </cell>
          <cell r="C60">
            <v>2538</v>
          </cell>
          <cell r="E60">
            <v>2621</v>
          </cell>
          <cell r="F60">
            <v>623</v>
          </cell>
          <cell r="H60">
            <v>13012</v>
          </cell>
          <cell r="I60">
            <v>3215</v>
          </cell>
          <cell r="K60">
            <v>1</v>
          </cell>
        </row>
        <row r="61">
          <cell r="B61">
            <v>1889</v>
          </cell>
          <cell r="C61">
            <v>141</v>
          </cell>
          <cell r="E61">
            <v>514</v>
          </cell>
          <cell r="F61">
            <v>35</v>
          </cell>
          <cell r="H61">
            <v>2723</v>
          </cell>
          <cell r="I61">
            <v>204</v>
          </cell>
        </row>
        <row r="62">
          <cell r="B62">
            <v>11695</v>
          </cell>
          <cell r="C62">
            <v>1960</v>
          </cell>
          <cell r="E62">
            <v>1721</v>
          </cell>
          <cell r="F62">
            <v>107</v>
          </cell>
          <cell r="H62">
            <v>13863</v>
          </cell>
          <cell r="I62">
            <v>2105</v>
          </cell>
          <cell r="K62">
            <v>2</v>
          </cell>
        </row>
        <row r="63">
          <cell r="B63">
            <v>7248</v>
          </cell>
          <cell r="C63">
            <v>1549</v>
          </cell>
          <cell r="E63">
            <v>1958</v>
          </cell>
          <cell r="F63">
            <v>278</v>
          </cell>
          <cell r="H63">
            <v>9682</v>
          </cell>
          <cell r="I63">
            <v>1855</v>
          </cell>
        </row>
        <row r="64">
          <cell r="B64">
            <v>6841</v>
          </cell>
          <cell r="C64">
            <v>1347</v>
          </cell>
          <cell r="E64">
            <v>893</v>
          </cell>
          <cell r="F64">
            <v>48</v>
          </cell>
          <cell r="H64">
            <v>8094</v>
          </cell>
          <cell r="I64">
            <v>1525</v>
          </cell>
        </row>
        <row r="65">
          <cell r="B65">
            <v>3215</v>
          </cell>
          <cell r="C65">
            <v>630</v>
          </cell>
          <cell r="E65">
            <v>500</v>
          </cell>
          <cell r="F65">
            <v>66</v>
          </cell>
          <cell r="H65">
            <v>4226</v>
          </cell>
          <cell r="I65">
            <v>745</v>
          </cell>
        </row>
        <row r="66">
          <cell r="B66">
            <v>1522</v>
          </cell>
          <cell r="C66">
            <v>164</v>
          </cell>
          <cell r="E66">
            <v>298</v>
          </cell>
          <cell r="F66">
            <v>4</v>
          </cell>
          <cell r="H66">
            <v>1956</v>
          </cell>
          <cell r="I66">
            <v>170</v>
          </cell>
        </row>
        <row r="67">
          <cell r="B67">
            <v>7020</v>
          </cell>
          <cell r="C67">
            <v>1548</v>
          </cell>
          <cell r="E67">
            <v>532</v>
          </cell>
          <cell r="F67">
            <v>32</v>
          </cell>
          <cell r="H67">
            <v>8101</v>
          </cell>
          <cell r="I67">
            <v>1665</v>
          </cell>
        </row>
        <row r="68">
          <cell r="B68">
            <v>10990</v>
          </cell>
          <cell r="C68">
            <v>2843</v>
          </cell>
          <cell r="E68">
            <v>3607</v>
          </cell>
          <cell r="F68">
            <v>284</v>
          </cell>
          <cell r="H68">
            <v>16621</v>
          </cell>
          <cell r="I68">
            <v>3260</v>
          </cell>
        </row>
        <row r="70">
          <cell r="B70">
            <v>16</v>
          </cell>
          <cell r="C70">
            <v>11</v>
          </cell>
          <cell r="E70">
            <v>10</v>
          </cell>
          <cell r="F70">
            <v>5</v>
          </cell>
          <cell r="H70">
            <v>130</v>
          </cell>
          <cell r="I70">
            <v>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9-20-04"/>
      <sheetName val="09-13-04X"/>
      <sheetName val="09-13-04XX"/>
      <sheetName val="09-06-04X"/>
      <sheetName val="08-30-04X"/>
      <sheetName val="8-23-04X"/>
      <sheetName val="8-16-04x"/>
      <sheetName val="8-9-04X"/>
      <sheetName val="8-02-04x"/>
      <sheetName val="7-26-04"/>
      <sheetName val="7-19-04"/>
      <sheetName val="7-12-04a"/>
      <sheetName val="7-6-04a"/>
      <sheetName val="06-28-04a"/>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2">
        <row r="9">
          <cell r="J9">
            <v>1440</v>
          </cell>
          <cell r="P9">
            <v>158</v>
          </cell>
        </row>
        <row r="10">
          <cell r="J10">
            <v>1770</v>
          </cell>
          <cell r="P10">
            <v>170</v>
          </cell>
        </row>
        <row r="11">
          <cell r="J11">
            <v>1652</v>
          </cell>
          <cell r="P11">
            <v>286</v>
          </cell>
        </row>
        <row r="12">
          <cell r="J12">
            <v>2608</v>
          </cell>
          <cell r="P12">
            <v>634</v>
          </cell>
        </row>
        <row r="13">
          <cell r="J13">
            <v>1903</v>
          </cell>
          <cell r="P13">
            <v>512</v>
          </cell>
        </row>
        <row r="14">
          <cell r="J14">
            <v>863</v>
          </cell>
          <cell r="P14">
            <v>175</v>
          </cell>
        </row>
        <row r="15">
          <cell r="J15">
            <v>2147</v>
          </cell>
          <cell r="P15">
            <v>243</v>
          </cell>
        </row>
        <row r="16">
          <cell r="J16">
            <v>424</v>
          </cell>
          <cell r="P16">
            <v>67</v>
          </cell>
        </row>
        <row r="17">
          <cell r="J17">
            <v>1972</v>
          </cell>
          <cell r="P17">
            <v>368</v>
          </cell>
        </row>
        <row r="18">
          <cell r="J18">
            <v>1928</v>
          </cell>
          <cell r="P18">
            <v>327</v>
          </cell>
        </row>
        <row r="19">
          <cell r="J19">
            <v>2396</v>
          </cell>
          <cell r="P19">
            <v>188</v>
          </cell>
        </row>
        <row r="22">
          <cell r="J22">
            <v>1148</v>
          </cell>
          <cell r="P22">
            <v>286</v>
          </cell>
        </row>
        <row r="25">
          <cell r="J25">
            <v>989</v>
          </cell>
          <cell r="P25">
            <v>127</v>
          </cell>
        </row>
        <row r="26">
          <cell r="J26">
            <v>465</v>
          </cell>
          <cell r="P26">
            <v>97</v>
          </cell>
        </row>
        <row r="27">
          <cell r="J27">
            <v>86</v>
          </cell>
          <cell r="P27">
            <v>54</v>
          </cell>
        </row>
        <row r="30">
          <cell r="J30">
            <v>452</v>
          </cell>
          <cell r="P30">
            <v>34</v>
          </cell>
        </row>
        <row r="32">
          <cell r="J32">
            <v>4336</v>
          </cell>
          <cell r="P32">
            <v>508</v>
          </cell>
        </row>
        <row r="33">
          <cell r="J33">
            <v>1922</v>
          </cell>
          <cell r="P33">
            <v>612</v>
          </cell>
        </row>
        <row r="34">
          <cell r="J34">
            <v>1485</v>
          </cell>
          <cell r="P34">
            <v>132</v>
          </cell>
        </row>
        <row r="35">
          <cell r="J35">
            <v>1816</v>
          </cell>
          <cell r="P35">
            <v>354</v>
          </cell>
        </row>
        <row r="36">
          <cell r="J36">
            <v>2665</v>
          </cell>
          <cell r="P36">
            <v>246</v>
          </cell>
        </row>
        <row r="37">
          <cell r="J37">
            <v>4007</v>
          </cell>
          <cell r="P37">
            <v>715</v>
          </cell>
        </row>
        <row r="38">
          <cell r="J38">
            <v>3363</v>
          </cell>
          <cell r="P38">
            <v>317</v>
          </cell>
        </row>
        <row r="39">
          <cell r="J39">
            <v>1882</v>
          </cell>
          <cell r="P39">
            <v>528</v>
          </cell>
        </row>
        <row r="40">
          <cell r="J40">
            <v>1889</v>
          </cell>
          <cell r="P40">
            <v>303</v>
          </cell>
        </row>
        <row r="41">
          <cell r="J41">
            <v>7030</v>
          </cell>
          <cell r="P41">
            <v>1512</v>
          </cell>
        </row>
        <row r="42">
          <cell r="J42">
            <v>158</v>
          </cell>
          <cell r="P42">
            <v>28</v>
          </cell>
        </row>
        <row r="43">
          <cell r="J43">
            <v>2703</v>
          </cell>
          <cell r="P43">
            <v>798</v>
          </cell>
        </row>
        <row r="45">
          <cell r="J45">
            <v>1781</v>
          </cell>
          <cell r="P45">
            <v>245</v>
          </cell>
        </row>
        <row r="46">
          <cell r="J46">
            <v>1017</v>
          </cell>
          <cell r="P46">
            <v>66</v>
          </cell>
        </row>
        <row r="47">
          <cell r="J47">
            <v>167</v>
          </cell>
          <cell r="P47">
            <v>100</v>
          </cell>
        </row>
        <row r="48">
          <cell r="J48">
            <v>5934</v>
          </cell>
          <cell r="P48">
            <v>198</v>
          </cell>
        </row>
        <row r="51">
          <cell r="J51">
            <v>741</v>
          </cell>
          <cell r="P51">
            <v>300</v>
          </cell>
        </row>
        <row r="52">
          <cell r="J52">
            <v>1758</v>
          </cell>
          <cell r="P52">
            <v>367</v>
          </cell>
        </row>
        <row r="53">
          <cell r="J53">
            <v>2453</v>
          </cell>
          <cell r="P53">
            <v>78</v>
          </cell>
        </row>
        <row r="56">
          <cell r="J56">
            <v>1708</v>
          </cell>
          <cell r="P56">
            <v>439</v>
          </cell>
        </row>
        <row r="57">
          <cell r="J57">
            <v>2728</v>
          </cell>
          <cell r="P57">
            <v>357</v>
          </cell>
        </row>
        <row r="58">
          <cell r="J58">
            <v>135</v>
          </cell>
          <cell r="P58">
            <v>77</v>
          </cell>
        </row>
        <row r="59">
          <cell r="J59">
            <v>3851</v>
          </cell>
          <cell r="P59">
            <v>161</v>
          </cell>
        </row>
        <row r="60">
          <cell r="J60">
            <v>893</v>
          </cell>
          <cell r="P60">
            <v>495</v>
          </cell>
        </row>
        <row r="63">
          <cell r="J63">
            <v>6774</v>
          </cell>
          <cell r="P63">
            <v>1433</v>
          </cell>
        </row>
        <row r="64">
          <cell r="J64">
            <v>741</v>
          </cell>
          <cell r="P64">
            <v>168</v>
          </cell>
        </row>
        <row r="66">
          <cell r="J66">
            <v>811</v>
          </cell>
          <cell r="P66">
            <v>243</v>
          </cell>
        </row>
        <row r="67">
          <cell r="J67">
            <v>443</v>
          </cell>
          <cell r="P67">
            <v>78</v>
          </cell>
        </row>
        <row r="68">
          <cell r="J68">
            <v>464</v>
          </cell>
          <cell r="P68">
            <v>108</v>
          </cell>
        </row>
        <row r="69">
          <cell r="J69">
            <v>2318</v>
          </cell>
          <cell r="P69">
            <v>204</v>
          </cell>
        </row>
        <row r="72">
          <cell r="J72">
            <v>475</v>
          </cell>
          <cell r="P72">
            <v>75</v>
          </cell>
        </row>
        <row r="73">
          <cell r="J73">
            <v>748</v>
          </cell>
          <cell r="P73">
            <v>79</v>
          </cell>
        </row>
        <row r="74">
          <cell r="J74">
            <v>3872</v>
          </cell>
          <cell r="P74">
            <v>591</v>
          </cell>
        </row>
        <row r="75">
          <cell r="J75">
            <v>1146</v>
          </cell>
          <cell r="P75">
            <v>469</v>
          </cell>
        </row>
        <row r="76">
          <cell r="J76">
            <v>2042</v>
          </cell>
          <cell r="P76">
            <v>743</v>
          </cell>
        </row>
        <row r="77">
          <cell r="J77">
            <v>1422</v>
          </cell>
          <cell r="P77">
            <v>369</v>
          </cell>
        </row>
        <row r="78">
          <cell r="J78">
            <v>2870</v>
          </cell>
          <cell r="P78">
            <v>352</v>
          </cell>
        </row>
        <row r="79">
          <cell r="J79">
            <v>1018</v>
          </cell>
          <cell r="P79">
            <v>230</v>
          </cell>
        </row>
        <row r="80">
          <cell r="J80">
            <v>182</v>
          </cell>
          <cell r="P80">
            <v>110</v>
          </cell>
        </row>
        <row r="81">
          <cell r="J81">
            <v>2096</v>
          </cell>
          <cell r="P81">
            <v>214</v>
          </cell>
        </row>
        <row r="82">
          <cell r="J82">
            <v>2422</v>
          </cell>
          <cell r="P82">
            <v>383</v>
          </cell>
        </row>
        <row r="84">
          <cell r="M84">
            <v>22829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M64" sqref="M64"/>
    </sheetView>
  </sheetViews>
  <sheetFormatPr defaultColWidth="9.140625" defaultRowHeight="12.75"/>
  <cols>
    <col min="1" max="1" width="27.57421875" style="11" customWidth="1"/>
    <col min="2" max="2" width="9.28125" style="11" customWidth="1"/>
    <col min="3" max="3" width="8.57421875" style="11" customWidth="1"/>
    <col min="4" max="4" width="7.8515625" style="70" customWidth="1"/>
    <col min="5" max="5" width="8.8515625" style="11" customWidth="1"/>
    <col min="6" max="6" width="9.421875" style="11" customWidth="1"/>
    <col min="7" max="7" width="7.7109375" style="70" customWidth="1"/>
    <col min="8" max="8" width="8.57421875" style="11" customWidth="1"/>
    <col min="9" max="9" width="9.421875" style="11" customWidth="1"/>
    <col min="10" max="10" width="8.7109375" style="70" customWidth="1"/>
    <col min="11" max="11" width="8.7109375" style="71" customWidth="1"/>
    <col min="12" max="12" width="8.57421875" style="76" customWidth="1"/>
    <col min="13" max="13" width="8.421875" style="76" customWidth="1"/>
    <col min="14" max="14" width="9.28125" style="76" customWidth="1"/>
    <col min="15" max="15" width="9.140625" style="11" customWidth="1"/>
    <col min="16" max="16" width="8.421875" style="74" customWidth="1"/>
    <col min="17" max="17" width="8.57421875" style="61" customWidth="1"/>
    <col min="18" max="18" width="9.57421875" style="75" hidden="1" customWidth="1"/>
    <col min="19" max="19" width="11.140625" style="62" customWidth="1"/>
    <col min="20" max="16384" width="9.140625" style="11" customWidth="1"/>
  </cols>
  <sheetData>
    <row r="1" spans="1:19" ht="56.25">
      <c r="A1" s="102"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93" t="s">
        <v>13</v>
      </c>
      <c r="R1" s="10" t="s">
        <v>14</v>
      </c>
      <c r="S1" s="94" t="s">
        <v>15</v>
      </c>
    </row>
    <row r="2" spans="1:19" ht="12" customHeight="1">
      <c r="A2" s="12" t="s">
        <v>16</v>
      </c>
      <c r="B2" s="13">
        <f>SUM(B8:B69)</f>
        <v>331359</v>
      </c>
      <c r="C2" s="13">
        <f>SUM(C8:C69)</f>
        <v>69718</v>
      </c>
      <c r="D2" s="79">
        <f>C2/B2</f>
        <v>0.21040020038689156</v>
      </c>
      <c r="E2" s="13">
        <f>SUM(E8:E69)</f>
        <v>94411</v>
      </c>
      <c r="F2" s="13">
        <f>SUM(F8:F69)</f>
        <v>11406</v>
      </c>
      <c r="G2" s="79">
        <f>F2/E2</f>
        <v>0.12081219349440213</v>
      </c>
      <c r="H2" s="13">
        <f>SUM(H8:H69)</f>
        <v>468343</v>
      </c>
      <c r="I2" s="13">
        <f>SUM(I8:I69)</f>
        <v>88051</v>
      </c>
      <c r="J2" s="79">
        <f>I2/H2</f>
        <v>0.18800537213110904</v>
      </c>
      <c r="K2" s="16">
        <f>SUM(K8:K67)</f>
        <v>10315</v>
      </c>
      <c r="L2" s="16">
        <f>SUM(L8:L69)</f>
        <v>149849</v>
      </c>
      <c r="M2" s="16">
        <f>SUM(M8:M67)</f>
        <v>18511</v>
      </c>
      <c r="N2" s="16">
        <f>SUM(N8:N69)</f>
        <v>131338</v>
      </c>
      <c r="O2" s="16">
        <f>SUM(O8:O69)</f>
        <v>13552</v>
      </c>
      <c r="P2" s="16">
        <f>SUM(P8:P67)</f>
        <v>95461</v>
      </c>
      <c r="Q2" s="48">
        <f>SUM(Q8:Q67)</f>
        <v>350</v>
      </c>
      <c r="R2" s="17">
        <f>R62+R30</f>
        <v>0</v>
      </c>
      <c r="S2" s="84">
        <f>MIN(S8:S67)</f>
        <v>38233</v>
      </c>
    </row>
    <row r="3" spans="1:19" ht="12" customHeight="1">
      <c r="A3" s="12" t="s">
        <v>17</v>
      </c>
      <c r="B3" s="13">
        <v>331192</v>
      </c>
      <c r="C3" s="13">
        <v>67030</v>
      </c>
      <c r="D3" s="79">
        <v>0.20239015435155439</v>
      </c>
      <c r="E3" s="13">
        <v>94010</v>
      </c>
      <c r="F3" s="13">
        <v>10810</v>
      </c>
      <c r="G3" s="79">
        <v>0.11498776725880225</v>
      </c>
      <c r="H3" s="13">
        <v>467820</v>
      </c>
      <c r="I3" s="13">
        <v>84344</v>
      </c>
      <c r="J3" s="79">
        <v>0.18029156513188832</v>
      </c>
      <c r="K3" s="16">
        <v>10307</v>
      </c>
      <c r="L3" s="16">
        <v>149013</v>
      </c>
      <c r="M3" s="16">
        <v>17941</v>
      </c>
      <c r="N3" s="16">
        <v>131072</v>
      </c>
      <c r="O3" s="16">
        <v>14008</v>
      </c>
      <c r="P3" s="16">
        <v>87932</v>
      </c>
      <c r="Q3" s="16">
        <v>312</v>
      </c>
      <c r="R3" s="17">
        <v>0</v>
      </c>
      <c r="S3" s="105">
        <v>38229</v>
      </c>
    </row>
    <row r="4" spans="1:19" s="25" customFormat="1" ht="12" customHeight="1">
      <c r="A4" s="19" t="s">
        <v>18</v>
      </c>
      <c r="B4" s="23">
        <f aca="true" t="shared" si="0" ref="B4:Q4">B2-B3</f>
        <v>167</v>
      </c>
      <c r="C4" s="23">
        <f t="shared" si="0"/>
        <v>2688</v>
      </c>
      <c r="D4" s="80">
        <f t="shared" si="0"/>
        <v>0.00801004603533717</v>
      </c>
      <c r="E4" s="23">
        <f t="shared" si="0"/>
        <v>401</v>
      </c>
      <c r="F4" s="23">
        <f t="shared" si="0"/>
        <v>596</v>
      </c>
      <c r="G4" s="80">
        <f t="shared" si="0"/>
        <v>0.0058244262355998805</v>
      </c>
      <c r="H4" s="23">
        <f t="shared" si="0"/>
        <v>523</v>
      </c>
      <c r="I4" s="23">
        <f t="shared" si="0"/>
        <v>3707</v>
      </c>
      <c r="J4" s="89">
        <f t="shared" si="0"/>
        <v>0.007713806999220724</v>
      </c>
      <c r="K4" s="21">
        <f t="shared" si="0"/>
        <v>8</v>
      </c>
      <c r="L4" s="21">
        <f t="shared" si="0"/>
        <v>836</v>
      </c>
      <c r="M4" s="21">
        <f t="shared" si="0"/>
        <v>570</v>
      </c>
      <c r="N4" s="21">
        <f t="shared" si="0"/>
        <v>266</v>
      </c>
      <c r="O4" s="21">
        <f t="shared" si="0"/>
        <v>-456</v>
      </c>
      <c r="P4" s="21">
        <f t="shared" si="0"/>
        <v>7529</v>
      </c>
      <c r="Q4" s="20">
        <f t="shared" si="0"/>
        <v>38</v>
      </c>
      <c r="R4" s="24">
        <f>+R2-R3</f>
        <v>0</v>
      </c>
      <c r="S4" s="18"/>
    </row>
    <row r="5" spans="1:19" s="27" customFormat="1" ht="12" customHeight="1">
      <c r="A5" s="26" t="s">
        <v>19</v>
      </c>
      <c r="B5" s="90">
        <f>B4/B3</f>
        <v>0.0005042392328317109</v>
      </c>
      <c r="C5" s="90">
        <f>C4/C3</f>
        <v>0.04010144711323288</v>
      </c>
      <c r="D5" s="80"/>
      <c r="E5" s="90">
        <f>E4/E3</f>
        <v>0.004265503669822359</v>
      </c>
      <c r="F5" s="90">
        <f>F4/F3</f>
        <v>0.055134135060129506</v>
      </c>
      <c r="G5" s="80"/>
      <c r="H5" s="90">
        <f>H4/H3</f>
        <v>0.0011179513488093712</v>
      </c>
      <c r="I5" s="90">
        <f>I4/I3</f>
        <v>0.04395096272408233</v>
      </c>
      <c r="J5" s="80"/>
      <c r="K5" s="91">
        <f aca="true" t="shared" si="1" ref="K5:Q5">K4/K3</f>
        <v>0.0007761715339089939</v>
      </c>
      <c r="L5" s="89">
        <f t="shared" si="1"/>
        <v>0.0056102487702415224</v>
      </c>
      <c r="M5" s="91">
        <f t="shared" si="1"/>
        <v>0.031770804302993144</v>
      </c>
      <c r="N5" s="91">
        <f t="shared" si="1"/>
        <v>0.0020294189453125</v>
      </c>
      <c r="O5" s="89">
        <f t="shared" si="1"/>
        <v>-0.03255282695602513</v>
      </c>
      <c r="P5" s="89">
        <f t="shared" si="1"/>
        <v>0.0856229813947141</v>
      </c>
      <c r="Q5" s="92">
        <f t="shared" si="1"/>
        <v>0.12179487179487179</v>
      </c>
      <c r="R5" s="22"/>
      <c r="S5" s="18"/>
    </row>
    <row r="6" spans="1:19" s="29" customFormat="1" ht="12" customHeight="1">
      <c r="A6" s="28" t="s">
        <v>20</v>
      </c>
      <c r="B6" s="81">
        <v>264292</v>
      </c>
      <c r="C6" s="81">
        <v>51104</v>
      </c>
      <c r="D6" s="85">
        <v>0.19336188760915957</v>
      </c>
      <c r="E6" s="81">
        <v>89322</v>
      </c>
      <c r="F6" s="81">
        <v>15171</v>
      </c>
      <c r="G6" s="85">
        <v>0.16984617451467723</v>
      </c>
      <c r="H6" s="81">
        <v>389991</v>
      </c>
      <c r="I6" s="81">
        <v>74494</v>
      </c>
      <c r="J6" s="86">
        <v>0.19101466444097429</v>
      </c>
      <c r="K6" s="82">
        <v>9335</v>
      </c>
      <c r="L6" s="82">
        <v>135744</v>
      </c>
      <c r="M6" s="82">
        <v>21583</v>
      </c>
      <c r="N6" s="82">
        <v>114161</v>
      </c>
      <c r="O6" s="82">
        <v>12140</v>
      </c>
      <c r="P6" s="82">
        <v>67396</v>
      </c>
      <c r="Q6" s="82">
        <v>7108</v>
      </c>
      <c r="R6" s="83">
        <v>2497</v>
      </c>
      <c r="S6" s="83">
        <v>37872</v>
      </c>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'[2].CSV]EXPORT[2]'!B9</f>
        <v>4453</v>
      </c>
      <c r="C8" s="34">
        <f>'[2].CSV]EXPORT[2]'!C9</f>
        <v>1127</v>
      </c>
      <c r="D8" s="77">
        <f aca="true" t="shared" si="2" ref="D8:D23">C8/B8</f>
        <v>0.253087805973501</v>
      </c>
      <c r="E8" s="34">
        <f>'[2].CSV]EXPORT[2]'!E9</f>
        <v>512</v>
      </c>
      <c r="F8" s="34">
        <f>'[2].CSV]EXPORT[2]'!F9</f>
        <v>16</v>
      </c>
      <c r="G8" s="77">
        <f aca="true" t="shared" si="3" ref="G8:G23">F8/E8</f>
        <v>0.03125</v>
      </c>
      <c r="H8" s="34">
        <f>'[2].CSV]EXPORT[2]'!H9-'[2].CSV]EXPORT[2]'!N9</f>
        <v>5374</v>
      </c>
      <c r="I8" s="34">
        <f>'[2].CSV]EXPORT[2]'!I9-'[2].CSV]EXPORT[2]'!O9</f>
        <v>1184</v>
      </c>
      <c r="J8" s="77">
        <f aca="true" t="shared" si="4" ref="J8:J23">I8/H8</f>
        <v>0.22032005954596204</v>
      </c>
      <c r="K8" s="35">
        <f>'[1]Report'!C5</f>
        <v>53</v>
      </c>
      <c r="L8" s="36">
        <f>SUM(M8:N8)</f>
        <v>1598</v>
      </c>
      <c r="M8" s="36">
        <f>'[3]09-13-04XX'!P9</f>
        <v>158</v>
      </c>
      <c r="N8" s="36">
        <f>'[3]09-13-04XX'!J9</f>
        <v>1440</v>
      </c>
      <c r="O8" s="34">
        <f>'[2].CSV]EXPORT[2]'!K9</f>
        <v>1</v>
      </c>
      <c r="P8" s="37"/>
      <c r="Q8" s="34"/>
      <c r="R8" s="38"/>
      <c r="S8" s="39"/>
    </row>
    <row r="9" spans="1:19" ht="15.75" customHeight="1">
      <c r="A9" s="33" t="s">
        <v>23</v>
      </c>
      <c r="B9" s="34">
        <f>'[2].CSV]EXPORT[2]'!B10</f>
        <v>3498</v>
      </c>
      <c r="C9" s="34">
        <f>'[2].CSV]EXPORT[2]'!C10</f>
        <v>720</v>
      </c>
      <c r="D9" s="77">
        <f t="shared" si="2"/>
        <v>0.2058319039451115</v>
      </c>
      <c r="E9" s="34">
        <f>'[2].CSV]EXPORT[2]'!E10</f>
        <v>1629</v>
      </c>
      <c r="F9" s="34">
        <f>'[2].CSV]EXPORT[2]'!F10</f>
        <v>570</v>
      </c>
      <c r="G9" s="77">
        <f t="shared" si="3"/>
        <v>0.34990791896869244</v>
      </c>
      <c r="H9" s="34">
        <f>'[2].CSV]EXPORT[2]'!H10-'[2].CSV]EXPORT[2]'!N10</f>
        <v>5690</v>
      </c>
      <c r="I9" s="34">
        <f>'[2].CSV]EXPORT[2]'!I10-'[2].CSV]EXPORT[2]'!O10</f>
        <v>1369</v>
      </c>
      <c r="J9" s="77">
        <f t="shared" si="4"/>
        <v>0.240597539543058</v>
      </c>
      <c r="K9" s="35">
        <f>'[1]Report'!C6</f>
        <v>1</v>
      </c>
      <c r="L9" s="36">
        <f aca="true" t="shared" si="5" ref="L9:L22">SUM(M9:N9)</f>
        <v>1940</v>
      </c>
      <c r="M9" s="36">
        <f>'[3]09-13-04XX'!P10</f>
        <v>170</v>
      </c>
      <c r="N9" s="36">
        <f>'[3]09-13-04XX'!J10</f>
        <v>1770</v>
      </c>
      <c r="O9" s="34">
        <f>'[2].CSV]EXPORT[2]'!K10</f>
        <v>0</v>
      </c>
      <c r="P9" s="37"/>
      <c r="Q9" s="34"/>
      <c r="R9" s="38"/>
      <c r="S9" s="39"/>
    </row>
    <row r="10" spans="1:19" ht="15.75" customHeight="1">
      <c r="A10" s="33" t="s">
        <v>24</v>
      </c>
      <c r="B10" s="34">
        <f>'[2].CSV]EXPORT[2]'!B11</f>
        <v>5196</v>
      </c>
      <c r="C10" s="34">
        <f>'[2].CSV]EXPORT[2]'!C11</f>
        <v>1240</v>
      </c>
      <c r="D10" s="77">
        <f t="shared" si="2"/>
        <v>0.23864511162432642</v>
      </c>
      <c r="E10" s="34">
        <f>'[2].CSV]EXPORT[2]'!E11</f>
        <v>1539</v>
      </c>
      <c r="F10" s="34">
        <f>'[2].CSV]EXPORT[2]'!F11</f>
        <v>292</v>
      </c>
      <c r="G10" s="77">
        <f t="shared" si="3"/>
        <v>0.18973359324236516</v>
      </c>
      <c r="H10" s="34">
        <f>'[2].CSV]EXPORT[2]'!H11-'[2].CSV]EXPORT[2]'!N11</f>
        <v>7085</v>
      </c>
      <c r="I10" s="34">
        <f>'[2].CSV]EXPORT[2]'!I11-'[2].CSV]EXPORT[2]'!O11</f>
        <v>1616</v>
      </c>
      <c r="J10" s="77">
        <f t="shared" si="4"/>
        <v>0.2280875088214538</v>
      </c>
      <c r="K10" s="35">
        <f>'[1]Report'!C7</f>
        <v>19</v>
      </c>
      <c r="L10" s="36">
        <f t="shared" si="5"/>
        <v>1938</v>
      </c>
      <c r="M10" s="36">
        <f>'[3]09-13-04XX'!P11</f>
        <v>286</v>
      </c>
      <c r="N10" s="36">
        <f>'[3]09-13-04XX'!J11</f>
        <v>1652</v>
      </c>
      <c r="O10" s="34">
        <f>'[2].CSV]EXPORT[2]'!K11</f>
        <v>0</v>
      </c>
      <c r="P10" s="40">
        <v>20827</v>
      </c>
      <c r="Q10" s="34"/>
      <c r="R10" s="38"/>
      <c r="S10" s="39"/>
    </row>
    <row r="11" spans="1:19" ht="15.75" customHeight="1">
      <c r="A11" s="33" t="s">
        <v>25</v>
      </c>
      <c r="B11" s="34">
        <f>'[2].CSV]EXPORT[2]'!B12</f>
        <v>10050</v>
      </c>
      <c r="C11" s="34">
        <f>'[2].CSV]EXPORT[2]'!C12</f>
        <v>2185</v>
      </c>
      <c r="D11" s="77">
        <f t="shared" si="2"/>
        <v>0.21741293532338307</v>
      </c>
      <c r="E11" s="34">
        <f>'[2].CSV]EXPORT[2]'!E12</f>
        <v>2582</v>
      </c>
      <c r="F11" s="34">
        <f>'[2].CSV]EXPORT[2]'!F12</f>
        <v>634</v>
      </c>
      <c r="G11" s="77">
        <f t="shared" si="3"/>
        <v>0.24554608830364058</v>
      </c>
      <c r="H11" s="34">
        <f>'[2].CSV]EXPORT[2]'!H12-'[2].CSV]EXPORT[2]'!N12</f>
        <v>13096</v>
      </c>
      <c r="I11" s="34">
        <f>'[2].CSV]EXPORT[2]'!I12-'[2].CSV]EXPORT[2]'!O12</f>
        <v>2909</v>
      </c>
      <c r="J11" s="77">
        <f t="shared" si="4"/>
        <v>0.222128894318876</v>
      </c>
      <c r="K11" s="35">
        <f>'[1]Report'!C8</f>
        <v>54</v>
      </c>
      <c r="L11" s="36">
        <f t="shared" si="5"/>
        <v>3242</v>
      </c>
      <c r="M11" s="36">
        <f>'[3]09-13-04XX'!P12</f>
        <v>634</v>
      </c>
      <c r="N11" s="36">
        <f>'[3]09-13-04XX'!J12</f>
        <v>2608</v>
      </c>
      <c r="O11" s="34">
        <f>'[2].CSV]EXPORT[2]'!K12</f>
        <v>0</v>
      </c>
      <c r="P11" s="40"/>
      <c r="Q11" s="34">
        <v>60</v>
      </c>
      <c r="R11" s="38"/>
      <c r="S11" s="39"/>
    </row>
    <row r="12" spans="1:19" ht="15.75" customHeight="1">
      <c r="A12" s="33" t="s">
        <v>26</v>
      </c>
      <c r="B12" s="34">
        <f>'[2].CSV]EXPORT[2]'!B13</f>
        <v>6994</v>
      </c>
      <c r="C12" s="34">
        <f>'[2].CSV]EXPORT[2]'!C13</f>
        <v>1265</v>
      </c>
      <c r="D12" s="77">
        <f t="shared" si="2"/>
        <v>0.1808693165570489</v>
      </c>
      <c r="E12" s="34">
        <f>'[2].CSV]EXPORT[2]'!E13</f>
        <v>1857</v>
      </c>
      <c r="F12" s="34">
        <f>'[2].CSV]EXPORT[2]'!F13</f>
        <v>355</v>
      </c>
      <c r="G12" s="77">
        <f t="shared" si="3"/>
        <v>0.19116855142703285</v>
      </c>
      <c r="H12" s="34">
        <f>'[2].CSV]EXPORT[2]'!H13-'[2].CSV]EXPORT[2]'!N13</f>
        <v>9553</v>
      </c>
      <c r="I12" s="34">
        <f>'[2].CSV]EXPORT[2]'!I13-'[2].CSV]EXPORT[2]'!O13</f>
        <v>1767</v>
      </c>
      <c r="J12" s="77">
        <f t="shared" si="4"/>
        <v>0.18496807285669423</v>
      </c>
      <c r="K12" s="35">
        <f>'[1]Report'!C9</f>
        <v>1</v>
      </c>
      <c r="L12" s="36">
        <f t="shared" si="5"/>
        <v>2415</v>
      </c>
      <c r="M12" s="36">
        <f>'[3]09-13-04XX'!P13</f>
        <v>512</v>
      </c>
      <c r="N12" s="36">
        <f>'[3]09-13-04XX'!J13</f>
        <v>1903</v>
      </c>
      <c r="O12" s="34">
        <f>'[2].CSV]EXPORT[2]'!K13</f>
        <v>1</v>
      </c>
      <c r="P12" s="37"/>
      <c r="Q12" s="34"/>
      <c r="R12" s="38"/>
      <c r="S12" s="39"/>
    </row>
    <row r="13" spans="1:19" ht="15.75" customHeight="1">
      <c r="A13" s="33" t="s">
        <v>27</v>
      </c>
      <c r="B13" s="34">
        <f>'[2].CSV]EXPORT[2]'!B14</f>
        <v>1857</v>
      </c>
      <c r="C13" s="34">
        <f>'[2].CSV]EXPORT[2]'!C14</f>
        <v>290</v>
      </c>
      <c r="D13" s="77">
        <f t="shared" si="2"/>
        <v>0.156165858912224</v>
      </c>
      <c r="E13" s="34">
        <f>'[2].CSV]EXPORT[2]'!E14</f>
        <v>443</v>
      </c>
      <c r="F13" s="34">
        <f>'[2].CSV]EXPORT[2]'!F14</f>
        <v>58</v>
      </c>
      <c r="G13" s="77">
        <f t="shared" si="3"/>
        <v>0.1309255079006772</v>
      </c>
      <c r="H13" s="34">
        <f>'[2].CSV]EXPORT[2]'!H14-'[2].CSV]EXPORT[2]'!N14</f>
        <v>2613</v>
      </c>
      <c r="I13" s="34">
        <f>'[2].CSV]EXPORT[2]'!I14-'[2].CSV]EXPORT[2]'!O14</f>
        <v>444</v>
      </c>
      <c r="J13" s="77">
        <f t="shared" si="4"/>
        <v>0.16991963260619977</v>
      </c>
      <c r="K13" s="35">
        <f>'[1]Report'!C10</f>
        <v>18</v>
      </c>
      <c r="L13" s="36">
        <f t="shared" si="5"/>
        <v>1038</v>
      </c>
      <c r="M13" s="36">
        <f>'[3]09-13-04XX'!P14</f>
        <v>175</v>
      </c>
      <c r="N13" s="36">
        <f>'[3]09-13-04XX'!J14</f>
        <v>863</v>
      </c>
      <c r="O13" s="34">
        <f>'[2].CSV]EXPORT[2]'!K14</f>
        <v>0</v>
      </c>
      <c r="P13" s="37"/>
      <c r="Q13" s="34"/>
      <c r="R13" s="38"/>
      <c r="S13" s="39"/>
    </row>
    <row r="14" spans="1:19" ht="15.75" customHeight="1">
      <c r="A14" s="33" t="s">
        <v>28</v>
      </c>
      <c r="B14" s="34">
        <f>'[2].CSV]EXPORT[2]'!B15</f>
        <v>5392</v>
      </c>
      <c r="C14" s="34">
        <f>'[2].CSV]EXPORT[2]'!C15</f>
        <v>933</v>
      </c>
      <c r="D14" s="77">
        <f t="shared" si="2"/>
        <v>0.1730341246290801</v>
      </c>
      <c r="E14" s="34">
        <f>'[2].CSV]EXPORT[2]'!E15</f>
        <v>727</v>
      </c>
      <c r="F14" s="34">
        <f>'[2].CSV]EXPORT[2]'!F15</f>
        <v>60</v>
      </c>
      <c r="G14" s="77">
        <f t="shared" si="3"/>
        <v>0.08253094910591471</v>
      </c>
      <c r="H14" s="34">
        <f>'[2].CSV]EXPORT[2]'!H15-'[2].CSV]EXPORT[2]'!N15</f>
        <v>6522</v>
      </c>
      <c r="I14" s="34">
        <f>'[2].CSV]EXPORT[2]'!I15-'[2].CSV]EXPORT[2]'!O15</f>
        <v>1090</v>
      </c>
      <c r="J14" s="77">
        <f t="shared" si="4"/>
        <v>0.16712664826740264</v>
      </c>
      <c r="K14" s="35">
        <f>'[1]Report'!C11</f>
        <v>2</v>
      </c>
      <c r="L14" s="36">
        <f t="shared" si="5"/>
        <v>2390</v>
      </c>
      <c r="M14" s="36">
        <f>'[3]09-13-04XX'!P15</f>
        <v>243</v>
      </c>
      <c r="N14" s="36">
        <f>'[3]09-13-04XX'!J15</f>
        <v>2147</v>
      </c>
      <c r="O14" s="34">
        <f>'[2].CSV]EXPORT[2]'!K15</f>
        <v>0</v>
      </c>
      <c r="P14" s="37"/>
      <c r="Q14" s="34"/>
      <c r="R14" s="38"/>
      <c r="S14" s="39"/>
    </row>
    <row r="15" spans="1:19" ht="15.75" customHeight="1">
      <c r="A15" s="33" t="s">
        <v>29</v>
      </c>
      <c r="B15" s="34">
        <f>'[2].CSV]EXPORT[2]'!B16</f>
        <v>1202</v>
      </c>
      <c r="C15" s="34">
        <f>'[2].CSV]EXPORT[2]'!C16</f>
        <v>210</v>
      </c>
      <c r="D15" s="77">
        <f t="shared" si="2"/>
        <v>0.17470881863560733</v>
      </c>
      <c r="E15" s="34">
        <f>'[2].CSV]EXPORT[2]'!E16</f>
        <v>254</v>
      </c>
      <c r="F15" s="34">
        <f>'[2].CSV]EXPORT[2]'!F16</f>
        <v>15</v>
      </c>
      <c r="G15" s="77">
        <f t="shared" si="3"/>
        <v>0.05905511811023622</v>
      </c>
      <c r="H15" s="34">
        <f>'[2].CSV]EXPORT[2]'!H16-'[2].CSV]EXPORT[2]'!N16</f>
        <v>1628</v>
      </c>
      <c r="I15" s="34">
        <f>'[2].CSV]EXPORT[2]'!I16-'[2].CSV]EXPORT[2]'!O16</f>
        <v>248</v>
      </c>
      <c r="J15" s="77">
        <f t="shared" si="4"/>
        <v>0.15233415233415235</v>
      </c>
      <c r="K15" s="35">
        <f>'[1]Report'!C12</f>
        <v>8</v>
      </c>
      <c r="L15" s="36">
        <f t="shared" si="5"/>
        <v>491</v>
      </c>
      <c r="M15" s="36">
        <f>'[3]09-13-04XX'!P16</f>
        <v>67</v>
      </c>
      <c r="N15" s="36">
        <f>'[3]09-13-04XX'!J16</f>
        <v>424</v>
      </c>
      <c r="O15" s="34">
        <f>'[2].CSV]EXPORT[2]'!K16</f>
        <v>0</v>
      </c>
      <c r="P15" s="37"/>
      <c r="Q15" s="34">
        <v>0</v>
      </c>
      <c r="R15" s="38"/>
      <c r="S15" s="39"/>
    </row>
    <row r="16" spans="1:19" ht="15.75" customHeight="1">
      <c r="A16" s="33" t="s">
        <v>30</v>
      </c>
      <c r="B16" s="34">
        <f>'[2].CSV]EXPORT[2]'!B17</f>
        <v>7265</v>
      </c>
      <c r="C16" s="34">
        <f>'[2].CSV]EXPORT[2]'!C17</f>
        <v>2218</v>
      </c>
      <c r="D16" s="77">
        <f t="shared" si="2"/>
        <v>0.3052993805918789</v>
      </c>
      <c r="E16" s="34">
        <f>'[2].CSV]EXPORT[2]'!E17</f>
        <v>1672</v>
      </c>
      <c r="F16" s="34">
        <f>'[2].CSV]EXPORT[2]'!F17</f>
        <v>150</v>
      </c>
      <c r="G16" s="77">
        <f t="shared" si="3"/>
        <v>0.08971291866028708</v>
      </c>
      <c r="H16" s="34">
        <f>'[2].CSV]EXPORT[2]'!H17-'[2].CSV]EXPORT[2]'!N17</f>
        <v>9489</v>
      </c>
      <c r="I16" s="34">
        <f>'[2].CSV]EXPORT[2]'!I17-'[2].CSV]EXPORT[2]'!O17</f>
        <v>2552</v>
      </c>
      <c r="J16" s="77">
        <f t="shared" si="4"/>
        <v>0.2689429866160818</v>
      </c>
      <c r="K16" s="35">
        <f>'[1]Report'!C13</f>
        <v>14</v>
      </c>
      <c r="L16" s="36">
        <f t="shared" si="5"/>
        <v>2340</v>
      </c>
      <c r="M16" s="36">
        <f>'[3]09-13-04XX'!P17</f>
        <v>368</v>
      </c>
      <c r="N16" s="36">
        <f>'[3]09-13-04XX'!J17</f>
        <v>1972</v>
      </c>
      <c r="O16" s="34">
        <f>'[2].CSV]EXPORT[2]'!K17</f>
        <v>0</v>
      </c>
      <c r="P16" s="37"/>
      <c r="Q16" s="34"/>
      <c r="R16" s="38"/>
      <c r="S16" s="39"/>
    </row>
    <row r="17" spans="1:19" ht="15.75" customHeight="1">
      <c r="A17" s="33" t="s">
        <v>31</v>
      </c>
      <c r="B17" s="34">
        <f>'[2].CSV]EXPORT[2]'!B18</f>
        <v>3248</v>
      </c>
      <c r="C17" s="34">
        <f>'[2].CSV]EXPORT[2]'!C18</f>
        <v>637</v>
      </c>
      <c r="D17" s="77">
        <f t="shared" si="2"/>
        <v>0.1961206896551724</v>
      </c>
      <c r="E17" s="34">
        <f>'[2].CSV]EXPORT[2]'!E18</f>
        <v>428</v>
      </c>
      <c r="F17" s="34">
        <f>'[2].CSV]EXPORT[2]'!F18</f>
        <v>46</v>
      </c>
      <c r="G17" s="77">
        <f t="shared" si="3"/>
        <v>0.10747663551401869</v>
      </c>
      <c r="H17" s="34">
        <f>'[2].CSV]EXPORT[2]'!H18-'[2].CSV]EXPORT[2]'!N18</f>
        <v>3853</v>
      </c>
      <c r="I17" s="34">
        <f>'[2].CSV]EXPORT[2]'!I18-'[2].CSV]EXPORT[2]'!O18</f>
        <v>741</v>
      </c>
      <c r="J17" s="77">
        <f t="shared" si="4"/>
        <v>0.19231767453932</v>
      </c>
      <c r="K17" s="35">
        <f>'[1]Report'!C14</f>
        <v>126</v>
      </c>
      <c r="L17" s="36">
        <f t="shared" si="5"/>
        <v>2255</v>
      </c>
      <c r="M17" s="36">
        <f>'[3]09-13-04XX'!P18</f>
        <v>327</v>
      </c>
      <c r="N17" s="36">
        <f>'[3]09-13-04XX'!J18</f>
        <v>1928</v>
      </c>
      <c r="O17" s="34">
        <f>'[2].CSV]EXPORT[2]'!K18</f>
        <v>0</v>
      </c>
      <c r="P17" s="37"/>
      <c r="Q17" s="34"/>
      <c r="R17" s="38"/>
      <c r="S17" s="39"/>
    </row>
    <row r="18" spans="1:19" ht="15.75" customHeight="1">
      <c r="A18" s="33" t="s">
        <v>32</v>
      </c>
      <c r="B18" s="34">
        <f>'[2].CSV]EXPORT[2]'!B19</f>
        <v>6633</v>
      </c>
      <c r="C18" s="34">
        <f>'[2].CSV]EXPORT[2]'!C19</f>
        <v>1313</v>
      </c>
      <c r="D18" s="77">
        <f t="shared" si="2"/>
        <v>0.19794964571083973</v>
      </c>
      <c r="E18" s="34">
        <f>'[2].CSV]EXPORT[2]'!E19</f>
        <v>10794</v>
      </c>
      <c r="F18" s="34">
        <f>'[2].CSV]EXPORT[2]'!F19</f>
        <v>1536</v>
      </c>
      <c r="G18" s="77">
        <f t="shared" si="3"/>
        <v>0.1423012784880489</v>
      </c>
      <c r="H18" s="34">
        <f>'[2].CSV]EXPORT[2]'!H19-'[2].CSV]EXPORT[2]'!N19</f>
        <v>22661</v>
      </c>
      <c r="I18" s="34">
        <f>'[2].CSV]EXPORT[2]'!I19-'[2].CSV]EXPORT[2]'!O19</f>
        <v>3353</v>
      </c>
      <c r="J18" s="77">
        <f t="shared" si="4"/>
        <v>0.1479634614535987</v>
      </c>
      <c r="K18" s="35">
        <f>'[1]Report'!C15</f>
        <v>67</v>
      </c>
      <c r="L18" s="36">
        <f t="shared" si="5"/>
        <v>2584</v>
      </c>
      <c r="M18" s="36">
        <f>'[3]09-13-04XX'!P19</f>
        <v>188</v>
      </c>
      <c r="N18" s="36">
        <f>'[3]09-13-04XX'!J19</f>
        <v>2396</v>
      </c>
      <c r="O18" s="34">
        <f>'[2].CSV]EXPORT[2]'!K19</f>
        <v>5697</v>
      </c>
      <c r="P18" s="37"/>
      <c r="Q18" s="34"/>
      <c r="R18" s="38"/>
      <c r="S18" s="39"/>
    </row>
    <row r="19" spans="1:19" ht="15.75" customHeight="1">
      <c r="A19" s="33" t="s">
        <v>33</v>
      </c>
      <c r="B19" s="34">
        <f>'[2].CSV]EXPORT[2]'!B20</f>
        <v>5003</v>
      </c>
      <c r="C19" s="34">
        <f>'[2].CSV]EXPORT[2]'!C20</f>
        <v>1375</v>
      </c>
      <c r="D19" s="77">
        <f t="shared" si="2"/>
        <v>0.2748350989406356</v>
      </c>
      <c r="E19" s="34">
        <f>'[2].CSV]EXPORT[2]'!E20</f>
        <v>1343</v>
      </c>
      <c r="F19" s="34">
        <f>'[2].CSV]EXPORT[2]'!F20</f>
        <v>239</v>
      </c>
      <c r="G19" s="77">
        <f t="shared" si="3"/>
        <v>0.17795979151154132</v>
      </c>
      <c r="H19" s="34">
        <f>'[2].CSV]EXPORT[2]'!H20-'[2].CSV]EXPORT[2]'!N20</f>
        <v>6525</v>
      </c>
      <c r="I19" s="34">
        <f>'[2].CSV]EXPORT[2]'!I20-'[2].CSV]EXPORT[2]'!O20</f>
        <v>1645</v>
      </c>
      <c r="J19" s="77">
        <f t="shared" si="4"/>
        <v>0.25210727969348656</v>
      </c>
      <c r="K19" s="35">
        <f>'[1]Report'!C16</f>
        <v>0</v>
      </c>
      <c r="L19" s="36">
        <f t="shared" si="5"/>
        <v>1434</v>
      </c>
      <c r="M19" s="36">
        <f>'[3]09-13-04XX'!P22</f>
        <v>286</v>
      </c>
      <c r="N19" s="36">
        <f>'[3]09-13-04XX'!J22</f>
        <v>1148</v>
      </c>
      <c r="O19" s="34">
        <f>'[2].CSV]EXPORT[2]'!K20</f>
        <v>0</v>
      </c>
      <c r="P19" s="37"/>
      <c r="Q19" s="34"/>
      <c r="R19" s="38"/>
      <c r="S19" s="39"/>
    </row>
    <row r="20" spans="1:19" ht="15.75" customHeight="1">
      <c r="A20" s="33" t="s">
        <v>34</v>
      </c>
      <c r="B20" s="34">
        <f>'[2].CSV]EXPORT[2]'!B21</f>
        <v>1519</v>
      </c>
      <c r="C20" s="34">
        <f>'[2].CSV]EXPORT[2]'!C21</f>
        <v>212</v>
      </c>
      <c r="D20" s="77">
        <f t="shared" si="2"/>
        <v>0.13956550362080317</v>
      </c>
      <c r="E20" s="34">
        <f>'[2].CSV]EXPORT[2]'!E21</f>
        <v>190</v>
      </c>
      <c r="F20" s="34">
        <f>'[2].CSV]EXPORT[2]'!F21</f>
        <v>6</v>
      </c>
      <c r="G20" s="77">
        <f t="shared" si="3"/>
        <v>0.031578947368421054</v>
      </c>
      <c r="H20" s="34">
        <f>'[2].CSV]EXPORT[2]'!H21-'[2].CSV]EXPORT[2]'!N21</f>
        <v>1963</v>
      </c>
      <c r="I20" s="34">
        <f>'[2].CSV]EXPORT[2]'!I21-'[2].CSV]EXPORT[2]'!O21</f>
        <v>288</v>
      </c>
      <c r="J20" s="77">
        <f t="shared" si="4"/>
        <v>0.1467142129393785</v>
      </c>
      <c r="K20" s="35">
        <f>'[1]Report'!C17</f>
        <v>0</v>
      </c>
      <c r="L20" s="36">
        <f t="shared" si="5"/>
        <v>1116</v>
      </c>
      <c r="M20" s="36">
        <f>'[3]09-13-04XX'!P25</f>
        <v>127</v>
      </c>
      <c r="N20" s="36">
        <f>'[3]09-13-04XX'!J25</f>
        <v>989</v>
      </c>
      <c r="O20" s="34">
        <f>'[2].CSV]EXPORT[2]'!K21</f>
        <v>0</v>
      </c>
      <c r="P20" s="37"/>
      <c r="Q20" s="34"/>
      <c r="R20" s="38"/>
      <c r="S20" s="39"/>
    </row>
    <row r="21" spans="1:19" ht="15.75" customHeight="1">
      <c r="A21" s="33" t="s">
        <v>35</v>
      </c>
      <c r="B21" s="34">
        <f>'[2].CSV]EXPORT[2]'!B22</f>
        <v>2383</v>
      </c>
      <c r="C21" s="34">
        <f>'[2].CSV]EXPORT[2]'!C22</f>
        <v>310</v>
      </c>
      <c r="D21" s="77">
        <f t="shared" si="2"/>
        <v>0.13008812421317667</v>
      </c>
      <c r="E21" s="34">
        <f>'[2].CSV]EXPORT[2]'!E22</f>
        <v>346</v>
      </c>
      <c r="F21" s="34">
        <f>'[2].CSV]EXPORT[2]'!F22</f>
        <v>14</v>
      </c>
      <c r="G21" s="77">
        <f t="shared" si="3"/>
        <v>0.04046242774566474</v>
      </c>
      <c r="H21" s="34">
        <f>'[2].CSV]EXPORT[2]'!H22-'[2].CSV]EXPORT[2]'!N22</f>
        <v>2877</v>
      </c>
      <c r="I21" s="34">
        <f>'[2].CSV]EXPORT[2]'!I22-'[2].CSV]EXPORT[2]'!O22</f>
        <v>347</v>
      </c>
      <c r="J21" s="77">
        <f t="shared" si="4"/>
        <v>0.12061174834897463</v>
      </c>
      <c r="K21" s="35">
        <f>'[1]Report'!C18</f>
        <v>27</v>
      </c>
      <c r="L21" s="36">
        <f t="shared" si="5"/>
        <v>562</v>
      </c>
      <c r="M21" s="36">
        <f>'[3]09-13-04XX'!P26</f>
        <v>97</v>
      </c>
      <c r="N21" s="36">
        <f>'[3]09-13-04XX'!J26</f>
        <v>465</v>
      </c>
      <c r="O21" s="34">
        <f>'[2].CSV]EXPORT[2]'!K22</f>
        <v>0</v>
      </c>
      <c r="P21" s="37"/>
      <c r="Q21" s="34"/>
      <c r="R21" s="38"/>
      <c r="S21" s="39"/>
    </row>
    <row r="22" spans="1:19" ht="15.75" customHeight="1">
      <c r="A22" s="33" t="s">
        <v>36</v>
      </c>
      <c r="B22" s="34">
        <f>'[2].CSV]EXPORT[2]'!B23</f>
        <v>532</v>
      </c>
      <c r="C22" s="34">
        <f>'[2].CSV]EXPORT[2]'!C23</f>
        <v>49</v>
      </c>
      <c r="D22" s="77">
        <f t="shared" si="2"/>
        <v>0.09210526315789473</v>
      </c>
      <c r="E22" s="34">
        <f>'[2].CSV]EXPORT[2]'!E23</f>
        <v>76</v>
      </c>
      <c r="F22" s="34">
        <f>'[2].CSV]EXPORT[2]'!F23</f>
        <v>10</v>
      </c>
      <c r="G22" s="77">
        <f t="shared" si="3"/>
        <v>0.13157894736842105</v>
      </c>
      <c r="H22" s="34">
        <f>'[2].CSV]EXPORT[2]'!H23-'[2].CSV]EXPORT[2]'!N23</f>
        <v>650</v>
      </c>
      <c r="I22" s="34">
        <f>'[2].CSV]EXPORT[2]'!I23-'[2].CSV]EXPORT[2]'!O23</f>
        <v>61</v>
      </c>
      <c r="J22" s="77">
        <f t="shared" si="4"/>
        <v>0.09384615384615384</v>
      </c>
      <c r="K22" s="35">
        <f>'[1]Report'!C19</f>
        <v>0</v>
      </c>
      <c r="L22" s="36">
        <f t="shared" si="5"/>
        <v>140</v>
      </c>
      <c r="M22" s="36">
        <f>'[3]09-13-04XX'!P27</f>
        <v>54</v>
      </c>
      <c r="N22" s="36">
        <f>'[3]09-13-04XX'!J27</f>
        <v>86</v>
      </c>
      <c r="O22" s="34">
        <f>'[2].CSV]EXPORT[2]'!K23</f>
        <v>0</v>
      </c>
      <c r="P22" s="37"/>
      <c r="Q22" s="34"/>
      <c r="R22" s="38"/>
      <c r="S22" s="39"/>
    </row>
    <row r="23" spans="1:19" ht="15.75" customHeight="1">
      <c r="A23" s="41" t="s">
        <v>37</v>
      </c>
      <c r="B23" s="42">
        <f>'[2].CSV]EXPORT[2]'!B24</f>
        <v>941</v>
      </c>
      <c r="C23" s="42">
        <f>'[2].CSV]EXPORT[2]'!C24</f>
        <v>220</v>
      </c>
      <c r="D23" s="78">
        <f t="shared" si="2"/>
        <v>0.23379383634431455</v>
      </c>
      <c r="E23" s="42">
        <f>'[2].CSV]EXPORT[2]'!E24</f>
        <v>424</v>
      </c>
      <c r="F23" s="42">
        <f>'[2].CSV]EXPORT[2]'!F24</f>
        <v>143</v>
      </c>
      <c r="G23" s="78">
        <f t="shared" si="3"/>
        <v>0.33726415094339623</v>
      </c>
      <c r="H23" s="42">
        <f>'[2].CSV]EXPORT[2]'!H24-'[2].CSV]EXPORT[2]'!N24</f>
        <v>1420</v>
      </c>
      <c r="I23" s="42">
        <f>'[2].CSV]EXPORT[2]'!I24-'[2].CSV]EXPORT[2]'!O24</f>
        <v>381</v>
      </c>
      <c r="J23" s="78">
        <f t="shared" si="4"/>
        <v>0.26830985915492955</v>
      </c>
      <c r="K23" s="43">
        <f>'[1]Report'!C20</f>
        <v>19</v>
      </c>
      <c r="L23" s="36">
        <f>SUM(M23:N23)</f>
        <v>486</v>
      </c>
      <c r="M23" s="55">
        <f>'[3]09-13-04XX'!P30</f>
        <v>34</v>
      </c>
      <c r="N23" s="44">
        <f>'[3]09-13-04XX'!J30</f>
        <v>452</v>
      </c>
      <c r="O23" s="42">
        <f>'[2].CSV]EXPORT[2]'!K24</f>
        <v>0</v>
      </c>
      <c r="P23" s="45"/>
      <c r="Q23" s="42"/>
      <c r="R23" s="46"/>
      <c r="S23" s="47"/>
    </row>
    <row r="24" spans="1:19" ht="15.75" customHeight="1">
      <c r="A24" s="12" t="s">
        <v>38</v>
      </c>
      <c r="B24" s="48"/>
      <c r="C24" s="13"/>
      <c r="D24" s="79"/>
      <c r="E24" s="13"/>
      <c r="F24" s="13"/>
      <c r="G24" s="79"/>
      <c r="H24" s="13"/>
      <c r="I24" s="13"/>
      <c r="J24" s="79"/>
      <c r="K24" s="35"/>
      <c r="L24" s="30"/>
      <c r="M24" s="36"/>
      <c r="N24" s="36"/>
      <c r="O24" s="13"/>
      <c r="P24" s="49"/>
      <c r="Q24" s="50"/>
      <c r="R24" s="51"/>
      <c r="S24" s="52"/>
    </row>
    <row r="25" spans="1:19" ht="15.75" customHeight="1">
      <c r="A25" s="33" t="s">
        <v>39</v>
      </c>
      <c r="B25" s="53">
        <f>'[2].CSV]EXPORT[2]'!B26</f>
        <v>11022</v>
      </c>
      <c r="C25" s="34">
        <f>'[2].CSV]EXPORT[2]'!C26</f>
        <v>2098</v>
      </c>
      <c r="D25" s="77">
        <f aca="true" t="shared" si="6" ref="D25:D36">C25/B25</f>
        <v>0.19034657956813644</v>
      </c>
      <c r="E25" s="34">
        <f>'[2].CSV]EXPORT[2]'!E26</f>
        <v>1335</v>
      </c>
      <c r="F25" s="34">
        <f>'[2].CSV]EXPORT[2]'!F26</f>
        <v>42</v>
      </c>
      <c r="G25" s="77">
        <f aca="true" t="shared" si="7" ref="G25:G36">F25/E25</f>
        <v>0.03146067415730337</v>
      </c>
      <c r="H25" s="34">
        <f>'[2].CSV]EXPORT[2]'!H26-'[2].CSV]EXPORT[2]'!N26</f>
        <v>12961</v>
      </c>
      <c r="I25" s="34">
        <f>'[2].CSV]EXPORT[2]'!I26-'[2].CSV]EXPORT[2]'!O26</f>
        <v>2177</v>
      </c>
      <c r="J25" s="77">
        <f aca="true" t="shared" si="8" ref="J25:J36">I25/H25</f>
        <v>0.16796543476583597</v>
      </c>
      <c r="K25" s="35">
        <f>'[1]Report'!C22</f>
        <v>706</v>
      </c>
      <c r="L25" s="36">
        <f>SUM(M25:N25)</f>
        <v>4844</v>
      </c>
      <c r="M25" s="36">
        <f>'[3]09-13-04XX'!P32</f>
        <v>508</v>
      </c>
      <c r="N25" s="36">
        <f>'[3]09-13-04XX'!J32</f>
        <v>4336</v>
      </c>
      <c r="O25" s="34">
        <f>'[2].CSV]EXPORT[2]'!K26</f>
        <v>0</v>
      </c>
      <c r="P25" s="40">
        <v>26984</v>
      </c>
      <c r="Q25" s="34">
        <v>68</v>
      </c>
      <c r="R25" s="38"/>
      <c r="S25" s="39"/>
    </row>
    <row r="26" spans="1:19" ht="15.75" customHeight="1">
      <c r="A26" s="33" t="s">
        <v>40</v>
      </c>
      <c r="B26" s="53">
        <f>'[2].CSV]EXPORT[2]'!B27</f>
        <v>5807</v>
      </c>
      <c r="C26" s="34">
        <f>'[2].CSV]EXPORT[2]'!C27</f>
        <v>849</v>
      </c>
      <c r="D26" s="77">
        <f t="shared" si="6"/>
        <v>0.14620285861890822</v>
      </c>
      <c r="E26" s="34">
        <f>'[2].CSV]EXPORT[2]'!E27</f>
        <v>1466</v>
      </c>
      <c r="F26" s="34">
        <f>'[2].CSV]EXPORT[2]'!F27</f>
        <v>232</v>
      </c>
      <c r="G26" s="77">
        <f t="shared" si="7"/>
        <v>0.1582537517053206</v>
      </c>
      <c r="H26" s="34">
        <f>'[2].CSV]EXPORT[2]'!H27-'[2].CSV]EXPORT[2]'!N27</f>
        <v>8017</v>
      </c>
      <c r="I26" s="34">
        <f>'[2].CSV]EXPORT[2]'!I27-'[2].CSV]EXPORT[2]'!O27</f>
        <v>1195</v>
      </c>
      <c r="J26" s="77">
        <f t="shared" si="8"/>
        <v>0.14905825121616564</v>
      </c>
      <c r="K26" s="35">
        <f>'[1]Report'!C23</f>
        <v>98</v>
      </c>
      <c r="L26" s="36">
        <f aca="true" t="shared" si="9" ref="L26:L36">SUM(M26:N26)</f>
        <v>2534</v>
      </c>
      <c r="M26" s="36">
        <f>'[3]09-13-04XX'!P33</f>
        <v>612</v>
      </c>
      <c r="N26" s="36">
        <f>'[3]09-13-04XX'!J33</f>
        <v>1922</v>
      </c>
      <c r="O26" s="34">
        <f>'[2].CSV]EXPORT[2]'!K27</f>
        <v>0</v>
      </c>
      <c r="P26" s="37"/>
      <c r="Q26" s="34"/>
      <c r="R26" s="38"/>
      <c r="S26" s="39"/>
    </row>
    <row r="27" spans="1:19" ht="15.75" customHeight="1">
      <c r="A27" s="33" t="s">
        <v>41</v>
      </c>
      <c r="B27" s="53">
        <f>'[2].CSV]EXPORT[2]'!B28</f>
        <v>3347</v>
      </c>
      <c r="C27" s="34">
        <f>'[2].CSV]EXPORT[2]'!C28</f>
        <v>664</v>
      </c>
      <c r="D27" s="77">
        <f t="shared" si="6"/>
        <v>0.19838661487899611</v>
      </c>
      <c r="E27" s="34">
        <f>'[2].CSV]EXPORT[2]'!E28</f>
        <v>600</v>
      </c>
      <c r="F27" s="34">
        <f>'[2].CSV]EXPORT[2]'!F28</f>
        <v>18</v>
      </c>
      <c r="G27" s="77">
        <f t="shared" si="7"/>
        <v>0.03</v>
      </c>
      <c r="H27" s="34">
        <f>'[2].CSV]EXPORT[2]'!H28-'[2].CSV]EXPORT[2]'!N28</f>
        <v>4317</v>
      </c>
      <c r="I27" s="34">
        <f>'[2].CSV]EXPORT[2]'!I28-'[2].CSV]EXPORT[2]'!O28</f>
        <v>750</v>
      </c>
      <c r="J27" s="77">
        <f t="shared" si="8"/>
        <v>0.17373175816539263</v>
      </c>
      <c r="K27" s="35">
        <f>'[1]Report'!C24</f>
        <v>1</v>
      </c>
      <c r="L27" s="36">
        <f t="shared" si="9"/>
        <v>1617</v>
      </c>
      <c r="M27" s="36">
        <f>'[3]09-13-04XX'!P34</f>
        <v>132</v>
      </c>
      <c r="N27" s="36">
        <f>'[3]09-13-04XX'!J34</f>
        <v>1485</v>
      </c>
      <c r="O27" s="34">
        <f>'[2].CSV]EXPORT[2]'!K28</f>
        <v>0</v>
      </c>
      <c r="P27" s="37"/>
      <c r="Q27" s="34"/>
      <c r="R27" s="38"/>
      <c r="S27" s="39"/>
    </row>
    <row r="28" spans="1:19" ht="15.75" customHeight="1">
      <c r="A28" s="33" t="s">
        <v>42</v>
      </c>
      <c r="B28" s="53">
        <f>'[2].CSV]EXPORT[2]'!B29</f>
        <v>3677</v>
      </c>
      <c r="C28" s="34">
        <f>'[2].CSV]EXPORT[2]'!C29</f>
        <v>488</v>
      </c>
      <c r="D28" s="77">
        <f t="shared" si="6"/>
        <v>0.1327168887680174</v>
      </c>
      <c r="E28" s="34">
        <f>'[2].CSV]EXPORT[2]'!E29</f>
        <v>995</v>
      </c>
      <c r="F28" s="34">
        <f>'[2].CSV]EXPORT[2]'!F29</f>
        <v>37</v>
      </c>
      <c r="G28" s="77">
        <f t="shared" si="7"/>
        <v>0.0371859296482412</v>
      </c>
      <c r="H28" s="34">
        <f>'[2].CSV]EXPORT[2]'!H29-'[2].CSV]EXPORT[2]'!N29</f>
        <v>5364</v>
      </c>
      <c r="I28" s="34">
        <f>'[2].CSV]EXPORT[2]'!I29-'[2].CSV]EXPORT[2]'!O29</f>
        <v>728</v>
      </c>
      <c r="J28" s="77">
        <f t="shared" si="8"/>
        <v>0.13571961222967935</v>
      </c>
      <c r="K28" s="35">
        <f>'[1]Report'!C25</f>
        <v>26</v>
      </c>
      <c r="L28" s="36">
        <f t="shared" si="9"/>
        <v>2170</v>
      </c>
      <c r="M28" s="36">
        <f>'[3]09-13-04XX'!P35</f>
        <v>354</v>
      </c>
      <c r="N28" s="36">
        <f>'[3]09-13-04XX'!J35</f>
        <v>1816</v>
      </c>
      <c r="O28" s="34">
        <f>'[2].CSV]EXPORT[2]'!K29</f>
        <v>0</v>
      </c>
      <c r="P28" s="37"/>
      <c r="Q28" s="34"/>
      <c r="R28" s="38"/>
      <c r="S28" s="39"/>
    </row>
    <row r="29" spans="1:19" ht="15.75" customHeight="1">
      <c r="A29" s="33" t="s">
        <v>43</v>
      </c>
      <c r="B29" s="53">
        <f>'[2].CSV]EXPORT[2]'!B30</f>
        <v>8074</v>
      </c>
      <c r="C29" s="34">
        <f>'[2].CSV]EXPORT[2]'!C30</f>
        <v>2664</v>
      </c>
      <c r="D29" s="77">
        <f t="shared" si="6"/>
        <v>0.3299479811741392</v>
      </c>
      <c r="E29" s="34">
        <f>'[2].CSV]EXPORT[2]'!E30</f>
        <v>1063</v>
      </c>
      <c r="F29" s="34">
        <f>'[2].CSV]EXPORT[2]'!F30</f>
        <v>269</v>
      </c>
      <c r="G29" s="77">
        <f t="shared" si="7"/>
        <v>0.2530573847601129</v>
      </c>
      <c r="H29" s="34">
        <f>'[2].CSV]EXPORT[2]'!H30-'[2].CSV]EXPORT[2]'!N30</f>
        <v>9944</v>
      </c>
      <c r="I29" s="34">
        <f>'[2].CSV]EXPORT[2]'!I30-'[2].CSV]EXPORT[2]'!O30</f>
        <v>3208</v>
      </c>
      <c r="J29" s="77">
        <f t="shared" si="8"/>
        <v>0.32260659694288013</v>
      </c>
      <c r="K29" s="35">
        <f>'[1]Report'!C26</f>
        <v>797</v>
      </c>
      <c r="L29" s="36">
        <f t="shared" si="9"/>
        <v>2911</v>
      </c>
      <c r="M29" s="36">
        <f>'[3]09-13-04XX'!P36</f>
        <v>246</v>
      </c>
      <c r="N29" s="36">
        <f>'[3]09-13-04XX'!J36</f>
        <v>2665</v>
      </c>
      <c r="O29" s="34">
        <f>'[2].CSV]EXPORT[2]'!K30</f>
        <v>0</v>
      </c>
      <c r="P29" s="40"/>
      <c r="Q29" s="34"/>
      <c r="R29" s="38"/>
      <c r="S29" s="39"/>
    </row>
    <row r="30" spans="1:19" ht="15.75" customHeight="1">
      <c r="A30" s="33" t="s">
        <v>44</v>
      </c>
      <c r="B30" s="53">
        <f>'[2].CSV]EXPORT[2]'!B31</f>
        <v>9916</v>
      </c>
      <c r="C30" s="34">
        <f>'[2].CSV]EXPORT[2]'!C31</f>
        <v>2767</v>
      </c>
      <c r="D30" s="77">
        <f t="shared" si="6"/>
        <v>0.2790439693424768</v>
      </c>
      <c r="E30" s="34">
        <f>'[2].CSV]EXPORT[2]'!E31</f>
        <v>1781</v>
      </c>
      <c r="F30" s="34">
        <f>'[2].CSV]EXPORT[2]'!F31</f>
        <v>116</v>
      </c>
      <c r="G30" s="77">
        <f t="shared" si="7"/>
        <v>0.06513194834362718</v>
      </c>
      <c r="H30" s="34">
        <f>'[2].CSV]EXPORT[2]'!H31-'[2].CSV]EXPORT[2]'!N31</f>
        <v>12179</v>
      </c>
      <c r="I30" s="34">
        <f>'[2].CSV]EXPORT[2]'!I31-'[2].CSV]EXPORT[2]'!O31</f>
        <v>2968</v>
      </c>
      <c r="J30" s="77">
        <f t="shared" si="8"/>
        <v>0.24369816897939076</v>
      </c>
      <c r="K30" s="35">
        <f>'[1]Report'!C27</f>
        <v>63</v>
      </c>
      <c r="L30" s="36">
        <f t="shared" si="9"/>
        <v>4722</v>
      </c>
      <c r="M30" s="36">
        <f>'[3]09-13-04XX'!P37</f>
        <v>715</v>
      </c>
      <c r="N30" s="36">
        <f>'[3]09-13-04XX'!J37</f>
        <v>4007</v>
      </c>
      <c r="O30" s="34">
        <f>'[2].CSV]EXPORT[2]'!K31</f>
        <v>1</v>
      </c>
      <c r="P30" s="37"/>
      <c r="Q30" s="34"/>
      <c r="R30" s="38"/>
      <c r="S30" s="39"/>
    </row>
    <row r="31" spans="1:19" ht="15.75" customHeight="1">
      <c r="A31" s="33" t="s">
        <v>45</v>
      </c>
      <c r="B31" s="53">
        <f>'[2].CSV]EXPORT[2]'!B32</f>
        <v>7120</v>
      </c>
      <c r="C31" s="34">
        <f>'[2].CSV]EXPORT[2]'!C32</f>
        <v>745</v>
      </c>
      <c r="D31" s="77">
        <f t="shared" si="6"/>
        <v>0.10463483146067416</v>
      </c>
      <c r="E31" s="34">
        <f>'[2].CSV]EXPORT[2]'!E32</f>
        <v>1352</v>
      </c>
      <c r="F31" s="34">
        <f>'[2].CSV]EXPORT[2]'!F32</f>
        <v>4</v>
      </c>
      <c r="G31" s="77">
        <f t="shared" si="7"/>
        <v>0.0029585798816568047</v>
      </c>
      <c r="H31" s="34">
        <f>'[2].CSV]EXPORT[2]'!H32-'[2].CSV]EXPORT[2]'!N32</f>
        <v>9005</v>
      </c>
      <c r="I31" s="34">
        <f>'[2].CSV]EXPORT[2]'!I32-'[2].CSV]EXPORT[2]'!O32</f>
        <v>825</v>
      </c>
      <c r="J31" s="77">
        <f t="shared" si="8"/>
        <v>0.09161576901721266</v>
      </c>
      <c r="K31" s="35">
        <f>'[1]Report'!C28</f>
        <v>429</v>
      </c>
      <c r="L31" s="36">
        <f t="shared" si="9"/>
        <v>3680</v>
      </c>
      <c r="M31" s="36">
        <f>'[3]09-13-04XX'!P38</f>
        <v>317</v>
      </c>
      <c r="N31" s="36">
        <f>'[3]09-13-04XX'!J38</f>
        <v>3363</v>
      </c>
      <c r="O31" s="34">
        <f>'[2].CSV]EXPORT[2]'!K32</f>
        <v>1</v>
      </c>
      <c r="P31" s="37"/>
      <c r="Q31" s="34"/>
      <c r="R31" s="38"/>
      <c r="S31" s="39"/>
    </row>
    <row r="32" spans="1:19" ht="15.75" customHeight="1">
      <c r="A32" s="33" t="s">
        <v>46</v>
      </c>
      <c r="B32" s="53">
        <f>'[2].CSV]EXPORT[2]'!B33</f>
        <v>12738</v>
      </c>
      <c r="C32" s="34">
        <f>'[2].CSV]EXPORT[2]'!C33</f>
        <v>3837</v>
      </c>
      <c r="D32" s="77">
        <f t="shared" si="6"/>
        <v>0.3012246820536976</v>
      </c>
      <c r="E32" s="34">
        <f>'[2].CSV]EXPORT[2]'!E33</f>
        <v>2224</v>
      </c>
      <c r="F32" s="34">
        <f>'[2].CSV]EXPORT[2]'!F33</f>
        <v>76</v>
      </c>
      <c r="G32" s="77">
        <f t="shared" si="7"/>
        <v>0.0341726618705036</v>
      </c>
      <c r="H32" s="34">
        <f>'[2].CSV]EXPORT[2]'!H33-'[2].CSV]EXPORT[2]'!N33</f>
        <v>16233</v>
      </c>
      <c r="I32" s="34">
        <f>'[2].CSV]EXPORT[2]'!I33-'[2].CSV]EXPORT[2]'!O33</f>
        <v>4093</v>
      </c>
      <c r="J32" s="77">
        <f t="shared" si="8"/>
        <v>0.25214070104108915</v>
      </c>
      <c r="K32" s="35">
        <f>'[1]Report'!C29</f>
        <v>543</v>
      </c>
      <c r="L32" s="36">
        <f t="shared" si="9"/>
        <v>2410</v>
      </c>
      <c r="M32" s="36">
        <f>'[3]09-13-04XX'!P39</f>
        <v>528</v>
      </c>
      <c r="N32" s="36">
        <f>'[3]09-13-04XX'!J39</f>
        <v>1882</v>
      </c>
      <c r="O32" s="34">
        <f>'[2].CSV]EXPORT[2]'!K33</f>
        <v>3</v>
      </c>
      <c r="P32" s="37"/>
      <c r="Q32" s="34">
        <v>12</v>
      </c>
      <c r="R32" s="38"/>
      <c r="S32" s="39"/>
    </row>
    <row r="33" spans="1:19" ht="15.75" customHeight="1">
      <c r="A33" s="33" t="s">
        <v>47</v>
      </c>
      <c r="B33" s="53">
        <f>'[2].CSV]EXPORT[2]'!B34</f>
        <v>3128</v>
      </c>
      <c r="C33" s="34">
        <f>'[2].CSV]EXPORT[2]'!C34</f>
        <v>505</v>
      </c>
      <c r="D33" s="77">
        <f t="shared" si="6"/>
        <v>0.16144501278772377</v>
      </c>
      <c r="E33" s="34">
        <f>'[2].CSV]EXPORT[2]'!E34</f>
        <v>1298</v>
      </c>
      <c r="F33" s="34">
        <f>'[2].CSV]EXPORT[2]'!F34</f>
        <v>110</v>
      </c>
      <c r="G33" s="77">
        <f t="shared" si="7"/>
        <v>0.0847457627118644</v>
      </c>
      <c r="H33" s="34">
        <f>'[2].CSV]EXPORT[2]'!H34-'[2].CSV]EXPORT[2]'!N34</f>
        <v>5017</v>
      </c>
      <c r="I33" s="34">
        <f>'[2].CSV]EXPORT[2]'!I34-'[2].CSV]EXPORT[2]'!O34</f>
        <v>809</v>
      </c>
      <c r="J33" s="77">
        <f t="shared" si="8"/>
        <v>0.16125174407016146</v>
      </c>
      <c r="K33" s="35">
        <f>'[1]Report'!C30</f>
        <v>0</v>
      </c>
      <c r="L33" s="36">
        <f t="shared" si="9"/>
        <v>2192</v>
      </c>
      <c r="M33" s="36">
        <f>'[3]09-13-04XX'!P40</f>
        <v>303</v>
      </c>
      <c r="N33" s="36">
        <f>'[3]09-13-04XX'!J40</f>
        <v>1889</v>
      </c>
      <c r="O33" s="34">
        <f>'[2].CSV]EXPORT[2]'!K34</f>
        <v>1</v>
      </c>
      <c r="P33" s="37"/>
      <c r="Q33" s="34"/>
      <c r="R33" s="38"/>
      <c r="S33" s="39"/>
    </row>
    <row r="34" spans="1:19" ht="15.75" customHeight="1">
      <c r="A34" s="33" t="s">
        <v>48</v>
      </c>
      <c r="B34" s="53">
        <f>'[2].CSV]EXPORT[2]'!B35</f>
        <v>18597</v>
      </c>
      <c r="C34" s="34">
        <f>'[2].CSV]EXPORT[2]'!C35</f>
        <v>3285</v>
      </c>
      <c r="D34" s="77">
        <f t="shared" si="6"/>
        <v>0.17664139377318921</v>
      </c>
      <c r="E34" s="34">
        <f>'[2].CSV]EXPORT[2]'!E35</f>
        <v>6779</v>
      </c>
      <c r="F34" s="34">
        <f>'[2].CSV]EXPORT[2]'!F35</f>
        <v>1434</v>
      </c>
      <c r="G34" s="77">
        <f t="shared" si="7"/>
        <v>0.21153562472341053</v>
      </c>
      <c r="H34" s="34">
        <f>'[2].CSV]EXPORT[2]'!H35-'[2].CSV]EXPORT[2]'!N35</f>
        <v>27255</v>
      </c>
      <c r="I34" s="34">
        <f>'[2].CSV]EXPORT[2]'!I35-'[2].CSV]EXPORT[2]'!O35</f>
        <v>5404</v>
      </c>
      <c r="J34" s="77">
        <f t="shared" si="8"/>
        <v>0.1982755457714181</v>
      </c>
      <c r="K34" s="35">
        <f>'[1]Report'!C31</f>
        <v>579</v>
      </c>
      <c r="L34" s="36">
        <f t="shared" si="9"/>
        <v>8542</v>
      </c>
      <c r="M34" s="36">
        <f>'[3]09-13-04XX'!P41</f>
        <v>1512</v>
      </c>
      <c r="N34" s="36">
        <f>'[3]09-13-04XX'!J41</f>
        <v>7030</v>
      </c>
      <c r="O34" s="34">
        <f>'[2].CSV]EXPORT[2]'!K35</f>
        <v>9</v>
      </c>
      <c r="P34" s="37"/>
      <c r="Q34" s="34">
        <v>75</v>
      </c>
      <c r="R34" s="38"/>
      <c r="S34" s="39"/>
    </row>
    <row r="35" spans="1:19" ht="15.75" customHeight="1">
      <c r="A35" s="33" t="s">
        <v>49</v>
      </c>
      <c r="B35" s="53">
        <f>'[2].CSV]EXPORT[2]'!B36</f>
        <v>880</v>
      </c>
      <c r="C35" s="34">
        <f>'[2].CSV]EXPORT[2]'!C36</f>
        <v>324</v>
      </c>
      <c r="D35" s="77">
        <f t="shared" si="6"/>
        <v>0.36818181818181817</v>
      </c>
      <c r="E35" s="34">
        <f>'[2].CSV]EXPORT[2]'!E36</f>
        <v>141</v>
      </c>
      <c r="F35" s="34">
        <f>'[2].CSV]EXPORT[2]'!F36</f>
        <v>38</v>
      </c>
      <c r="G35" s="77">
        <f t="shared" si="7"/>
        <v>0.2695035460992908</v>
      </c>
      <c r="H35" s="34">
        <f>'[2].CSV]EXPORT[2]'!H36-'[2].CSV]EXPORT[2]'!N36</f>
        <v>1225</v>
      </c>
      <c r="I35" s="34">
        <f>'[2].CSV]EXPORT[2]'!I36-'[2].CSV]EXPORT[2]'!O36</f>
        <v>374</v>
      </c>
      <c r="J35" s="77">
        <f t="shared" si="8"/>
        <v>0.3053061224489796</v>
      </c>
      <c r="K35" s="35">
        <f>'[1]Report'!C32</f>
        <v>267</v>
      </c>
      <c r="L35" s="36">
        <f t="shared" si="9"/>
        <v>186</v>
      </c>
      <c r="M35" s="36">
        <f>'[3]09-13-04XX'!P42</f>
        <v>28</v>
      </c>
      <c r="N35" s="36">
        <f>'[3]09-13-04XX'!J42</f>
        <v>158</v>
      </c>
      <c r="O35" s="34">
        <f>'[2].CSV]EXPORT[2]'!K36</f>
        <v>0</v>
      </c>
      <c r="P35" s="37"/>
      <c r="Q35" s="34"/>
      <c r="R35" s="38"/>
      <c r="S35" s="39"/>
    </row>
    <row r="36" spans="1:19" ht="15.75" customHeight="1">
      <c r="A36" s="41" t="s">
        <v>50</v>
      </c>
      <c r="B36" s="54">
        <f>'[2].CSV]EXPORT[2]'!B37</f>
        <v>12195</v>
      </c>
      <c r="C36" s="42">
        <f>'[2].CSV]EXPORT[2]'!C37</f>
        <v>1795</v>
      </c>
      <c r="D36" s="78">
        <f t="shared" si="6"/>
        <v>0.14719147191471915</v>
      </c>
      <c r="E36" s="42">
        <f>'[2].CSV]EXPORT[2]'!E37</f>
        <v>1992</v>
      </c>
      <c r="F36" s="42">
        <f>'[2].CSV]EXPORT[2]'!F37</f>
        <v>93</v>
      </c>
      <c r="G36" s="78">
        <f t="shared" si="7"/>
        <v>0.046686746987951805</v>
      </c>
      <c r="H36" s="42">
        <f>'[2].CSV]EXPORT[2]'!H37-'[2].CSV]EXPORT[2]'!N37</f>
        <v>14739</v>
      </c>
      <c r="I36" s="42">
        <f>'[2].CSV]EXPORT[2]'!I37-'[2].CSV]EXPORT[2]'!O37</f>
        <v>1915</v>
      </c>
      <c r="J36" s="78">
        <f t="shared" si="8"/>
        <v>0.1299274034873465</v>
      </c>
      <c r="K36" s="55">
        <f>'[1]Report'!C33</f>
        <v>1186</v>
      </c>
      <c r="L36" s="55">
        <f t="shared" si="9"/>
        <v>3501</v>
      </c>
      <c r="M36" s="55">
        <f>'[3]09-13-04XX'!P43</f>
        <v>798</v>
      </c>
      <c r="N36" s="44">
        <f>'[3]09-13-04XX'!J43</f>
        <v>2703</v>
      </c>
      <c r="O36" s="42">
        <f>'[2].CSV]EXPORT[2]'!K37</f>
        <v>6</v>
      </c>
      <c r="P36" s="45"/>
      <c r="Q36" s="42"/>
      <c r="R36" s="46"/>
      <c r="S36" s="47">
        <v>38240</v>
      </c>
    </row>
    <row r="37" spans="1:19" ht="15.75" customHeight="1">
      <c r="A37" s="12" t="s">
        <v>51</v>
      </c>
      <c r="B37" s="48"/>
      <c r="C37" s="13"/>
      <c r="D37" s="79"/>
      <c r="E37" s="13"/>
      <c r="F37" s="13"/>
      <c r="G37" s="79"/>
      <c r="H37" s="13"/>
      <c r="I37" s="13"/>
      <c r="J37" s="79"/>
      <c r="K37" s="35"/>
      <c r="L37" s="16"/>
      <c r="M37" s="36"/>
      <c r="N37" s="36"/>
      <c r="O37" s="13"/>
      <c r="P37" s="49"/>
      <c r="Q37" s="50"/>
      <c r="R37" s="51"/>
      <c r="S37" s="52"/>
    </row>
    <row r="38" spans="1:19" ht="15.75" customHeight="1">
      <c r="A38" s="33" t="s">
        <v>52</v>
      </c>
      <c r="B38" s="53">
        <f>'[2].CSV]EXPORT[2]'!B39</f>
        <v>8696</v>
      </c>
      <c r="C38" s="34">
        <f>'[2].CSV]EXPORT[2]'!C39</f>
        <v>2168</v>
      </c>
      <c r="D38" s="77">
        <f aca="true" t="shared" si="10" ref="D38:D51">C38/B38</f>
        <v>0.24931002759889603</v>
      </c>
      <c r="E38" s="34">
        <f>'[2].CSV]EXPORT[2]'!E39</f>
        <v>2350</v>
      </c>
      <c r="F38" s="34">
        <f>'[2].CSV]EXPORT[2]'!F39</f>
        <v>395</v>
      </c>
      <c r="G38" s="77">
        <f aca="true" t="shared" si="11" ref="G38:G51">F38/E38</f>
        <v>0.16808510638297872</v>
      </c>
      <c r="H38" s="34">
        <f>'[2].CSV]EXPORT[2]'!H39-'[2].CSV]EXPORT[2]'!N39</f>
        <v>11508</v>
      </c>
      <c r="I38" s="34">
        <f>'[2].CSV]EXPORT[2]'!I39-'[2].CSV]EXPORT[2]'!O39</f>
        <v>2711</v>
      </c>
      <c r="J38" s="77">
        <f aca="true" t="shared" si="12" ref="J38:J51">I38/H38</f>
        <v>0.23557525199860965</v>
      </c>
      <c r="K38" s="35">
        <f>'[1]Report'!C35</f>
        <v>239</v>
      </c>
      <c r="L38" s="36">
        <f aca="true" t="shared" si="13" ref="L38:L45">SUM(M38:N38)</f>
        <v>2026</v>
      </c>
      <c r="M38" s="36">
        <f>'[3]09-13-04XX'!P45</f>
        <v>245</v>
      </c>
      <c r="N38" s="36">
        <f>'[3]09-13-04XX'!J45</f>
        <v>1781</v>
      </c>
      <c r="O38" s="34">
        <f>'[2].CSV]EXPORT[2]'!K39</f>
        <v>1</v>
      </c>
      <c r="P38" s="37"/>
      <c r="Q38" s="34"/>
      <c r="R38" s="38"/>
      <c r="S38" s="39"/>
    </row>
    <row r="39" spans="1:19" ht="15.75" customHeight="1">
      <c r="A39" s="33" t="s">
        <v>53</v>
      </c>
      <c r="B39" s="53">
        <f>'[2].CSV]EXPORT[2]'!B40</f>
        <v>3579</v>
      </c>
      <c r="C39" s="34">
        <f>'[2].CSV]EXPORT[2]'!C40</f>
        <v>942</v>
      </c>
      <c r="D39" s="77">
        <f t="shared" si="10"/>
        <v>0.26320201173512153</v>
      </c>
      <c r="E39" s="34">
        <f>'[2].CSV]EXPORT[2]'!E40</f>
        <v>1533</v>
      </c>
      <c r="F39" s="34">
        <f>'[2].CSV]EXPORT[2]'!F40</f>
        <v>382</v>
      </c>
      <c r="G39" s="77">
        <f t="shared" si="11"/>
        <v>0.2491846053489889</v>
      </c>
      <c r="H39" s="34">
        <f>'[2].CSV]EXPORT[2]'!H40-'[2].CSV]EXPORT[2]'!N40</f>
        <v>5446</v>
      </c>
      <c r="I39" s="34">
        <f>'[2].CSV]EXPORT[2]'!I40-'[2].CSV]EXPORT[2]'!O40</f>
        <v>1427</v>
      </c>
      <c r="J39" s="77">
        <f t="shared" si="12"/>
        <v>0.262027175908924</v>
      </c>
      <c r="K39" s="35">
        <f>'[1]Report'!C36</f>
        <v>0</v>
      </c>
      <c r="L39" s="36">
        <f t="shared" si="13"/>
        <v>1083</v>
      </c>
      <c r="M39" s="36">
        <f>'[3]09-13-04XX'!P46</f>
        <v>66</v>
      </c>
      <c r="N39" s="36">
        <f>'[3]09-13-04XX'!J46</f>
        <v>1017</v>
      </c>
      <c r="O39" s="34">
        <f>'[2].CSV]EXPORT[2]'!K40</f>
        <v>0</v>
      </c>
      <c r="P39" s="37"/>
      <c r="Q39" s="34"/>
      <c r="R39" s="38"/>
      <c r="S39" s="39"/>
    </row>
    <row r="40" spans="1:19" ht="15.75" customHeight="1">
      <c r="A40" s="33" t="s">
        <v>54</v>
      </c>
      <c r="B40" s="53">
        <f>'[2].CSV]EXPORT[2]'!B41</f>
        <v>1493</v>
      </c>
      <c r="C40" s="34">
        <f>'[2].CSV]EXPORT[2]'!C41</f>
        <v>145</v>
      </c>
      <c r="D40" s="77">
        <f t="shared" si="10"/>
        <v>0.0971198928332217</v>
      </c>
      <c r="E40" s="34">
        <f>'[2].CSV]EXPORT[2]'!E41</f>
        <v>180</v>
      </c>
      <c r="F40" s="34">
        <f>'[2].CSV]EXPORT[2]'!F41</f>
        <v>6</v>
      </c>
      <c r="G40" s="77">
        <f t="shared" si="11"/>
        <v>0.03333333333333333</v>
      </c>
      <c r="H40" s="34">
        <f>'[2].CSV]EXPORT[2]'!H41-'[2].CSV]EXPORT[2]'!N41</f>
        <v>1781</v>
      </c>
      <c r="I40" s="34">
        <f>'[2].CSV]EXPORT[2]'!I41-'[2].CSV]EXPORT[2]'!O41</f>
        <v>153</v>
      </c>
      <c r="J40" s="77">
        <f t="shared" si="12"/>
        <v>0.08590679393599102</v>
      </c>
      <c r="K40" s="35">
        <f>'[1]Report'!C37</f>
        <v>38</v>
      </c>
      <c r="L40" s="36">
        <f t="shared" si="13"/>
        <v>267</v>
      </c>
      <c r="M40" s="36">
        <f>'[3]09-13-04XX'!P47</f>
        <v>100</v>
      </c>
      <c r="N40" s="36">
        <f>'[3]09-13-04XX'!J47</f>
        <v>167</v>
      </c>
      <c r="O40" s="34">
        <f>'[2].CSV]EXPORT[2]'!K41</f>
        <v>1</v>
      </c>
      <c r="P40" s="40"/>
      <c r="Q40" s="34"/>
      <c r="R40" s="38"/>
      <c r="S40" s="39"/>
    </row>
    <row r="41" spans="1:19" ht="15.75" customHeight="1">
      <c r="A41" s="33" t="s">
        <v>55</v>
      </c>
      <c r="B41" s="53">
        <f>'[2].CSV]EXPORT[2]'!B42</f>
        <v>18232</v>
      </c>
      <c r="C41" s="34">
        <f>'[2].CSV]EXPORT[2]'!C42</f>
        <v>4267</v>
      </c>
      <c r="D41" s="77">
        <f t="shared" si="10"/>
        <v>0.23403905221588417</v>
      </c>
      <c r="E41" s="34">
        <f>'[2].CSV]EXPORT[2]'!E42</f>
        <v>1992</v>
      </c>
      <c r="F41" s="34">
        <f>'[2].CSV]EXPORT[2]'!F42</f>
        <v>157</v>
      </c>
      <c r="G41" s="77">
        <f t="shared" si="11"/>
        <v>0.0788152610441767</v>
      </c>
      <c r="H41" s="34">
        <f>'[2].CSV]EXPORT[2]'!H42-'[2].CSV]EXPORT[2]'!N42</f>
        <v>21099</v>
      </c>
      <c r="I41" s="34">
        <f>'[2].CSV]EXPORT[2]'!I42-'[2].CSV]EXPORT[2]'!O42</f>
        <v>4529</v>
      </c>
      <c r="J41" s="77">
        <f t="shared" si="12"/>
        <v>0.21465472297265273</v>
      </c>
      <c r="K41" s="35">
        <f>'[1]Report'!C38</f>
        <v>234</v>
      </c>
      <c r="L41" s="36">
        <f t="shared" si="13"/>
        <v>6132</v>
      </c>
      <c r="M41" s="36">
        <f>'[3]09-13-04XX'!P48</f>
        <v>198</v>
      </c>
      <c r="N41" s="36">
        <f>'[3]09-13-04XX'!J48</f>
        <v>5934</v>
      </c>
      <c r="O41" s="34">
        <f>'[2].CSV]EXPORT[2]'!K42</f>
        <v>1</v>
      </c>
      <c r="P41" s="37"/>
      <c r="Q41" s="34">
        <v>107</v>
      </c>
      <c r="R41" s="38"/>
      <c r="S41" s="39"/>
    </row>
    <row r="42" spans="1:19" ht="15.75" customHeight="1">
      <c r="A42" s="33" t="s">
        <v>56</v>
      </c>
      <c r="B42" s="53">
        <f>'[2].CSV]EXPORT[2]'!B43</f>
        <v>2721</v>
      </c>
      <c r="C42" s="34">
        <f>'[2].CSV]EXPORT[2]'!C43</f>
        <v>378</v>
      </c>
      <c r="D42" s="77">
        <f t="shared" si="10"/>
        <v>0.13891951488423374</v>
      </c>
      <c r="E42" s="34">
        <f>'[2].CSV]EXPORT[2]'!E43</f>
        <v>468</v>
      </c>
      <c r="F42" s="34">
        <f>'[2].CSV]EXPORT[2]'!F43</f>
        <v>34</v>
      </c>
      <c r="G42" s="77">
        <f t="shared" si="11"/>
        <v>0.07264957264957266</v>
      </c>
      <c r="H42" s="34">
        <f>'[2].CSV]EXPORT[2]'!H43-'[2].CSV]EXPORT[2]'!N43</f>
        <v>3451</v>
      </c>
      <c r="I42" s="34">
        <f>'[2].CSV]EXPORT[2]'!I43-'[2].CSV]EXPORT[2]'!O43</f>
        <v>436</v>
      </c>
      <c r="J42" s="77">
        <f t="shared" si="12"/>
        <v>0.12634019124891335</v>
      </c>
      <c r="K42" s="35">
        <f>'[1]Report'!C39</f>
        <v>175</v>
      </c>
      <c r="L42" s="36">
        <f t="shared" si="13"/>
        <v>1041</v>
      </c>
      <c r="M42" s="36">
        <f>'[3]09-13-04XX'!P51</f>
        <v>300</v>
      </c>
      <c r="N42" s="36">
        <f>'[3]09-13-04XX'!J51</f>
        <v>741</v>
      </c>
      <c r="O42" s="34">
        <f>'[2].CSV]EXPORT[2]'!K43</f>
        <v>0</v>
      </c>
      <c r="P42" s="37"/>
      <c r="Q42" s="34"/>
      <c r="R42" s="38"/>
      <c r="S42" s="39"/>
    </row>
    <row r="43" spans="1:19" ht="15.75" customHeight="1">
      <c r="A43" s="33" t="s">
        <v>57</v>
      </c>
      <c r="B43" s="53">
        <f>'[2].CSV]EXPORT[2]'!B44</f>
        <v>4580</v>
      </c>
      <c r="C43" s="34">
        <f>'[2].CSV]EXPORT[2]'!C44</f>
        <v>731</v>
      </c>
      <c r="D43" s="77">
        <f t="shared" si="10"/>
        <v>0.15960698689956332</v>
      </c>
      <c r="E43" s="34">
        <f>'[2].CSV]EXPORT[2]'!E44</f>
        <v>1892</v>
      </c>
      <c r="F43" s="34">
        <f>'[2].CSV]EXPORT[2]'!F44</f>
        <v>307</v>
      </c>
      <c r="G43" s="77">
        <f t="shared" si="11"/>
        <v>0.16226215644820297</v>
      </c>
      <c r="H43" s="34">
        <f>'[2].CSV]EXPORT[2]'!H44-'[2].CSV]EXPORT[2]'!N44</f>
        <v>6934</v>
      </c>
      <c r="I43" s="34">
        <f>'[2].CSV]EXPORT[2]'!I44-'[2].CSV]EXPORT[2]'!O44</f>
        <v>1182</v>
      </c>
      <c r="J43" s="77">
        <f t="shared" si="12"/>
        <v>0.17046437842515144</v>
      </c>
      <c r="K43" s="35">
        <f>'[1]Report'!C40</f>
        <v>70</v>
      </c>
      <c r="L43" s="36">
        <f t="shared" si="13"/>
        <v>2125</v>
      </c>
      <c r="M43" s="36">
        <f>'[3]09-13-04XX'!P52</f>
        <v>367</v>
      </c>
      <c r="N43" s="36">
        <f>'[3]09-13-04XX'!J52</f>
        <v>1758</v>
      </c>
      <c r="O43" s="34">
        <f>'[2].CSV]EXPORT[2]'!K44</f>
        <v>0</v>
      </c>
      <c r="P43" s="37"/>
      <c r="Q43" s="34"/>
      <c r="R43" s="38"/>
      <c r="S43" s="39"/>
    </row>
    <row r="44" spans="1:19" ht="15.75" customHeight="1">
      <c r="A44" s="33" t="s">
        <v>58</v>
      </c>
      <c r="B44" s="53">
        <f>'[2].CSV]EXPORT[2]'!B45</f>
        <v>4810</v>
      </c>
      <c r="C44" s="34">
        <f>'[2].CSV]EXPORT[2]'!C45</f>
        <v>895</v>
      </c>
      <c r="D44" s="77">
        <f t="shared" si="10"/>
        <v>0.18607068607068608</v>
      </c>
      <c r="E44" s="34">
        <f>'[2].CSV]EXPORT[2]'!E45</f>
        <v>8964</v>
      </c>
      <c r="F44" s="34">
        <f>'[2].CSV]EXPORT[2]'!F45</f>
        <v>1001</v>
      </c>
      <c r="G44" s="77">
        <f t="shared" si="11"/>
        <v>0.11166889781347612</v>
      </c>
      <c r="H44" s="34">
        <f>'[2].CSV]EXPORT[2]'!H45-'[2].CSV]EXPORT[2]'!N45</f>
        <v>18499</v>
      </c>
      <c r="I44" s="34">
        <f>'[2].CSV]EXPORT[2]'!I45-'[2].CSV]EXPORT[2]'!O45</f>
        <v>2466</v>
      </c>
      <c r="J44" s="77">
        <f t="shared" si="12"/>
        <v>0.13330450294610519</v>
      </c>
      <c r="K44" s="35">
        <f>'[1]Report'!C41</f>
        <v>0</v>
      </c>
      <c r="L44" s="36">
        <f t="shared" si="13"/>
        <v>2531</v>
      </c>
      <c r="M44" s="36">
        <f>'[3]09-13-04XX'!P53</f>
        <v>78</v>
      </c>
      <c r="N44" s="36">
        <f>'[3]09-13-04XX'!J53</f>
        <v>2453</v>
      </c>
      <c r="O44" s="34">
        <f>'[2].CSV]EXPORT[2]'!K45</f>
        <v>2748</v>
      </c>
      <c r="P44" s="37"/>
      <c r="Q44" s="34"/>
      <c r="R44" s="38"/>
      <c r="S44" s="39"/>
    </row>
    <row r="45" spans="1:19" ht="15.75" customHeight="1">
      <c r="A45" s="33" t="s">
        <v>59</v>
      </c>
      <c r="B45" s="53">
        <f>'[2].CSV]EXPORT[2]'!B46</f>
        <v>5659</v>
      </c>
      <c r="C45" s="34">
        <f>'[2].CSV]EXPORT[2]'!C46</f>
        <v>784</v>
      </c>
      <c r="D45" s="77">
        <f t="shared" si="10"/>
        <v>0.13854037815868528</v>
      </c>
      <c r="E45" s="34">
        <f>'[2].CSV]EXPORT[2]'!E46</f>
        <v>1174</v>
      </c>
      <c r="F45" s="34">
        <f>'[2].CSV]EXPORT[2]'!F46</f>
        <v>94</v>
      </c>
      <c r="G45" s="77">
        <f t="shared" si="11"/>
        <v>0.08006814310051108</v>
      </c>
      <c r="H45" s="34">
        <f>'[2].CSV]EXPORT[2]'!H46-'[2].CSV]EXPORT[2]'!N46</f>
        <v>7260</v>
      </c>
      <c r="I45" s="34">
        <f>'[2].CSV]EXPORT[2]'!I46-'[2].CSV]EXPORT[2]'!O46</f>
        <v>899</v>
      </c>
      <c r="J45" s="77">
        <f t="shared" si="12"/>
        <v>0.12382920110192837</v>
      </c>
      <c r="K45" s="35">
        <f>'[1]Report'!C42</f>
        <v>566</v>
      </c>
      <c r="L45" s="36">
        <f t="shared" si="13"/>
        <v>2147</v>
      </c>
      <c r="M45" s="36">
        <f>'[3]09-13-04XX'!P56</f>
        <v>439</v>
      </c>
      <c r="N45" s="36">
        <f>'[3]09-13-04XX'!J56</f>
        <v>1708</v>
      </c>
      <c r="O45" s="34">
        <f>'[2].CSV]EXPORT[2]'!K46</f>
        <v>0</v>
      </c>
      <c r="P45" s="40">
        <v>28767</v>
      </c>
      <c r="Q45" s="34"/>
      <c r="R45" s="38"/>
      <c r="S45" s="39"/>
    </row>
    <row r="46" spans="1:19" ht="15.75" customHeight="1">
      <c r="A46" s="33" t="s">
        <v>60</v>
      </c>
      <c r="B46" s="53">
        <f>'[2].CSV]EXPORT[2]'!B47</f>
        <v>6311</v>
      </c>
      <c r="C46" s="34">
        <f>'[2].CSV]EXPORT[2]'!C47</f>
        <v>954</v>
      </c>
      <c r="D46" s="77">
        <f t="shared" si="10"/>
        <v>0.15116463318016163</v>
      </c>
      <c r="E46" s="34">
        <f>'[2].CSV]EXPORT[2]'!E47</f>
        <v>1118</v>
      </c>
      <c r="F46" s="34">
        <f>'[2].CSV]EXPORT[2]'!F47</f>
        <v>78</v>
      </c>
      <c r="G46" s="77">
        <f t="shared" si="11"/>
        <v>0.06976744186046512</v>
      </c>
      <c r="H46" s="34">
        <f>'[2].CSV]EXPORT[2]'!H47-'[2].CSV]EXPORT[2]'!N47</f>
        <v>8774</v>
      </c>
      <c r="I46" s="34">
        <f>'[2].CSV]EXPORT[2]'!I47-'[2].CSV]EXPORT[2]'!O47</f>
        <v>1745</v>
      </c>
      <c r="J46" s="77">
        <f t="shared" si="12"/>
        <v>0.19888306359699112</v>
      </c>
      <c r="K46" s="35">
        <f>'[1]Report'!C43</f>
        <v>22</v>
      </c>
      <c r="L46" s="36">
        <f aca="true" t="shared" si="14" ref="L46:L51">SUM(M46:N46)</f>
        <v>3085</v>
      </c>
      <c r="M46" s="36">
        <f>'[3]09-13-04XX'!P57</f>
        <v>357</v>
      </c>
      <c r="N46" s="36">
        <f>'[3]09-13-04XX'!J57</f>
        <v>2728</v>
      </c>
      <c r="O46" s="34">
        <f>'[2].CSV]EXPORT[2]'!K47</f>
        <v>0</v>
      </c>
      <c r="P46" s="37"/>
      <c r="Q46" s="34"/>
      <c r="R46" s="38"/>
      <c r="S46" s="39"/>
    </row>
    <row r="47" spans="1:19" ht="15.75" customHeight="1">
      <c r="A47" s="33" t="s">
        <v>61</v>
      </c>
      <c r="B47" s="53">
        <f>'[2].CSV]EXPORT[2]'!B48</f>
        <v>1362</v>
      </c>
      <c r="C47" s="34">
        <f>'[2].CSV]EXPORT[2]'!C48</f>
        <v>154</v>
      </c>
      <c r="D47" s="77">
        <f t="shared" si="10"/>
        <v>0.1130690161527166</v>
      </c>
      <c r="E47" s="34">
        <f>'[2].CSV]EXPORT[2]'!E48</f>
        <v>277</v>
      </c>
      <c r="F47" s="34">
        <f>'[2].CSV]EXPORT[2]'!F48</f>
        <v>7</v>
      </c>
      <c r="G47" s="77">
        <f t="shared" si="11"/>
        <v>0.02527075812274368</v>
      </c>
      <c r="H47" s="34">
        <f>'[2].CSV]EXPORT[2]'!H48-'[2].CSV]EXPORT[2]'!N48</f>
        <v>1811</v>
      </c>
      <c r="I47" s="34">
        <f>'[2].CSV]EXPORT[2]'!I48-'[2].CSV]EXPORT[2]'!O48</f>
        <v>164</v>
      </c>
      <c r="J47" s="77">
        <f t="shared" si="12"/>
        <v>0.09055770292655992</v>
      </c>
      <c r="K47" s="35">
        <f>'[1]Report'!C44</f>
        <v>0</v>
      </c>
      <c r="L47" s="36">
        <f t="shared" si="14"/>
        <v>212</v>
      </c>
      <c r="M47" s="36">
        <f>'[3]09-13-04XX'!P58</f>
        <v>77</v>
      </c>
      <c r="N47" s="36">
        <f>'[3]09-13-04XX'!J58</f>
        <v>135</v>
      </c>
      <c r="O47" s="34">
        <f>'[2].CSV]EXPORT[2]'!K48</f>
        <v>0</v>
      </c>
      <c r="P47" s="37"/>
      <c r="Q47" s="34"/>
      <c r="R47" s="38"/>
      <c r="S47" s="39"/>
    </row>
    <row r="48" spans="1:19" ht="15.75" customHeight="1">
      <c r="A48" s="33" t="s">
        <v>62</v>
      </c>
      <c r="B48" s="53">
        <f>'[2].CSV]EXPORT[2]'!B49</f>
        <v>6766</v>
      </c>
      <c r="C48" s="34">
        <f>'[2].CSV]EXPORT[2]'!C49</f>
        <v>912</v>
      </c>
      <c r="D48" s="77">
        <f t="shared" si="10"/>
        <v>0.13479160508424476</v>
      </c>
      <c r="E48" s="34">
        <f>'[2].CSV]EXPORT[2]'!E49</f>
        <v>1268</v>
      </c>
      <c r="F48" s="34">
        <f>'[2].CSV]EXPORT[2]'!F49</f>
        <v>103</v>
      </c>
      <c r="G48" s="77">
        <f t="shared" si="11"/>
        <v>0.08123028391167192</v>
      </c>
      <c r="H48" s="34">
        <f>'[2].CSV]EXPORT[2]'!H49-'[2].CSV]EXPORT[2]'!N49</f>
        <v>8449</v>
      </c>
      <c r="I48" s="34">
        <f>'[2].CSV]EXPORT[2]'!I49-'[2].CSV]EXPORT[2]'!O49</f>
        <v>1074</v>
      </c>
      <c r="J48" s="77">
        <f t="shared" si="12"/>
        <v>0.12711563498638892</v>
      </c>
      <c r="K48" s="35">
        <f>'[1]Report'!C45</f>
        <v>227</v>
      </c>
      <c r="L48" s="36">
        <f t="shared" si="14"/>
        <v>4012</v>
      </c>
      <c r="M48" s="36">
        <f>'[3]09-13-04XX'!P59</f>
        <v>161</v>
      </c>
      <c r="N48" s="36">
        <f>'[3]09-13-04XX'!J59</f>
        <v>3851</v>
      </c>
      <c r="O48" s="34">
        <f>'[2].CSV]EXPORT[2]'!K49</f>
        <v>1</v>
      </c>
      <c r="P48" s="40">
        <v>18883</v>
      </c>
      <c r="Q48" s="34"/>
      <c r="R48" s="38"/>
      <c r="S48" s="39"/>
    </row>
    <row r="49" spans="1:19" ht="15.75" customHeight="1">
      <c r="A49" s="33" t="s">
        <v>63</v>
      </c>
      <c r="B49" s="53">
        <f>'[2].CSV]EXPORT[2]'!B50</f>
        <v>5155</v>
      </c>
      <c r="C49" s="34">
        <f>'[2].CSV]EXPORT[2]'!C50</f>
        <v>953</v>
      </c>
      <c r="D49" s="77">
        <f t="shared" si="10"/>
        <v>0.18486905916585838</v>
      </c>
      <c r="E49" s="34">
        <f>'[2].CSV]EXPORT[2]'!E50</f>
        <v>8676</v>
      </c>
      <c r="F49" s="34">
        <f>'[2].CSV]EXPORT[2]'!F50</f>
        <v>329</v>
      </c>
      <c r="G49" s="77">
        <f t="shared" si="11"/>
        <v>0.03792070078377132</v>
      </c>
      <c r="H49" s="34">
        <f>'[2].CSV]EXPORT[2]'!H50-'[2].CSV]EXPORT[2]'!N50</f>
        <v>19275</v>
      </c>
      <c r="I49" s="34">
        <f>'[2].CSV]EXPORT[2]'!I50-'[2].CSV]EXPORT[2]'!O50</f>
        <v>1581</v>
      </c>
      <c r="J49" s="77">
        <f t="shared" si="12"/>
        <v>0.08202334630350194</v>
      </c>
      <c r="K49" s="35">
        <f>'[1]Report'!C46</f>
        <v>0</v>
      </c>
      <c r="L49" s="36">
        <f t="shared" si="14"/>
        <v>1388</v>
      </c>
      <c r="M49" s="36">
        <f>'[3]09-13-04XX'!P60</f>
        <v>495</v>
      </c>
      <c r="N49" s="36">
        <f>'[3]09-13-04XX'!J60</f>
        <v>893</v>
      </c>
      <c r="O49" s="34">
        <f>'[2].CSV]EXPORT[2]'!K50</f>
        <v>5074</v>
      </c>
      <c r="P49" s="37"/>
      <c r="Q49" s="34">
        <v>28</v>
      </c>
      <c r="R49" s="38"/>
      <c r="S49" s="39"/>
    </row>
    <row r="50" spans="1:19" ht="15.75" customHeight="1">
      <c r="A50" s="33" t="s">
        <v>64</v>
      </c>
      <c r="B50" s="53">
        <f>'[2].CSV]EXPORT[2]'!B51</f>
        <v>16706</v>
      </c>
      <c r="C50" s="34">
        <f>'[2].CSV]EXPORT[2]'!C51</f>
        <v>3496</v>
      </c>
      <c r="D50" s="77">
        <f t="shared" si="10"/>
        <v>0.2092661319286484</v>
      </c>
      <c r="E50" s="34">
        <f>'[2].CSV]EXPORT[2]'!E51</f>
        <v>2662</v>
      </c>
      <c r="F50" s="34">
        <f>'[2].CSV]EXPORT[2]'!F51</f>
        <v>144</v>
      </c>
      <c r="G50" s="77">
        <f t="shared" si="11"/>
        <v>0.054094665664913597</v>
      </c>
      <c r="H50" s="34">
        <f>'[2].CSV]EXPORT[2]'!H51-'[2].CSV]EXPORT[2]'!N51</f>
        <v>21198</v>
      </c>
      <c r="I50" s="34">
        <f>'[2].CSV]EXPORT[2]'!I51-'[2].CSV]EXPORT[2]'!O51</f>
        <v>4189</v>
      </c>
      <c r="J50" s="77">
        <f t="shared" si="12"/>
        <v>0.19761298235682612</v>
      </c>
      <c r="K50" s="35">
        <f>'[1]Report'!C47</f>
        <v>620</v>
      </c>
      <c r="L50" s="36">
        <f t="shared" si="14"/>
        <v>8207</v>
      </c>
      <c r="M50" s="36">
        <f>'[3]09-13-04XX'!P63</f>
        <v>1433</v>
      </c>
      <c r="N50" s="36">
        <f>'[3]09-13-04XX'!J63</f>
        <v>6774</v>
      </c>
      <c r="O50" s="34">
        <f>'[2].CSV]EXPORT[2]'!K51</f>
        <v>0</v>
      </c>
      <c r="P50" s="40"/>
      <c r="Q50" s="34"/>
      <c r="R50" s="38"/>
      <c r="S50" s="39"/>
    </row>
    <row r="51" spans="1:19" ht="15.75" customHeight="1">
      <c r="A51" s="41" t="s">
        <v>65</v>
      </c>
      <c r="B51" s="54">
        <f>'[2].CSV]EXPORT[2]'!B52</f>
        <v>4305</v>
      </c>
      <c r="C51" s="42">
        <f>'[2].CSV]EXPORT[2]'!C52</f>
        <v>1558</v>
      </c>
      <c r="D51" s="78">
        <f t="shared" si="10"/>
        <v>0.3619047619047619</v>
      </c>
      <c r="E51" s="42">
        <f>'[2].CSV]EXPORT[2]'!E52</f>
        <v>1025</v>
      </c>
      <c r="F51" s="42">
        <f>'[2].CSV]EXPORT[2]'!F52</f>
        <v>105</v>
      </c>
      <c r="G51" s="78">
        <f t="shared" si="11"/>
        <v>0.1024390243902439</v>
      </c>
      <c r="H51" s="42">
        <f>'[2].CSV]EXPORT[2]'!H52-'[2].CSV]EXPORT[2]'!N52</f>
        <v>5806</v>
      </c>
      <c r="I51" s="42">
        <f>'[2].CSV]EXPORT[2]'!I52-'[2].CSV]EXPORT[2]'!O52</f>
        <v>1697</v>
      </c>
      <c r="J51" s="78">
        <f t="shared" si="12"/>
        <v>0.29228384429900106</v>
      </c>
      <c r="K51" s="43">
        <f>'[1]Report'!C48</f>
        <v>28</v>
      </c>
      <c r="L51" s="55">
        <f t="shared" si="14"/>
        <v>909</v>
      </c>
      <c r="M51" s="55">
        <f>'[3]09-13-04XX'!P64</f>
        <v>168</v>
      </c>
      <c r="N51" s="44">
        <f>'[3]09-13-04XX'!J64</f>
        <v>741</v>
      </c>
      <c r="O51" s="42">
        <f>'[2].CSV]EXPORT[2]'!K52</f>
        <v>2</v>
      </c>
      <c r="P51" s="55"/>
      <c r="Q51" s="42"/>
      <c r="R51" s="46"/>
      <c r="S51" s="47"/>
    </row>
    <row r="52" spans="1:19" ht="15.75" customHeight="1">
      <c r="A52" s="12" t="s">
        <v>66</v>
      </c>
      <c r="B52" s="23"/>
      <c r="C52" s="23"/>
      <c r="D52" s="80"/>
      <c r="E52" s="23"/>
      <c r="F52" s="23"/>
      <c r="G52" s="80"/>
      <c r="H52" s="23"/>
      <c r="I52" s="23"/>
      <c r="J52" s="80"/>
      <c r="K52" s="35"/>
      <c r="L52" s="21"/>
      <c r="M52" s="36"/>
      <c r="N52" s="36"/>
      <c r="O52" s="23"/>
      <c r="P52" s="40"/>
      <c r="Q52" s="56"/>
      <c r="R52" s="57"/>
      <c r="S52" s="39"/>
    </row>
    <row r="53" spans="1:19" ht="15.75" customHeight="1">
      <c r="A53" s="33" t="s">
        <v>67</v>
      </c>
      <c r="B53" s="56">
        <f>'[2].CSV]EXPORT[2]'!B54</f>
        <v>3346</v>
      </c>
      <c r="C53" s="56">
        <f>'[2].CSV]EXPORT[2]'!C54</f>
        <v>585</v>
      </c>
      <c r="D53" s="77">
        <f aca="true" t="shared" si="15" ref="D53:D69">C53/B53</f>
        <v>0.1748356246264196</v>
      </c>
      <c r="E53" s="34">
        <f>'[2].CSV]EXPORT[2]'!E54</f>
        <v>609</v>
      </c>
      <c r="F53" s="34">
        <f>'[2].CSV]EXPORT[2]'!F54</f>
        <v>67</v>
      </c>
      <c r="G53" s="77">
        <f aca="true" t="shared" si="16" ref="G53:G67">F53/E53</f>
        <v>0.11001642036124795</v>
      </c>
      <c r="H53" s="56">
        <f>'[2].CSV]EXPORT[2]'!H54-'[2].CSV]EXPORT[2]'!N54</f>
        <v>4209</v>
      </c>
      <c r="I53" s="56">
        <f>'[2].CSV]EXPORT[2]'!I54-'[2].CSV]EXPORT[2]'!O54</f>
        <v>690</v>
      </c>
      <c r="J53" s="77">
        <f aca="true" t="shared" si="17" ref="J53:J67">I53/H53</f>
        <v>0.16393442622950818</v>
      </c>
      <c r="K53" s="35">
        <f>'[1]Report'!C50</f>
        <v>3</v>
      </c>
      <c r="L53" s="36">
        <f>SUM(M53:N53)</f>
        <v>1054</v>
      </c>
      <c r="M53" s="36">
        <f>'[3]09-13-04XX'!P66</f>
        <v>243</v>
      </c>
      <c r="N53" s="36">
        <f>'[3]09-13-04XX'!J66</f>
        <v>811</v>
      </c>
      <c r="O53" s="96">
        <f>'[2].CSV]EXPORT[2]'!K54</f>
        <v>0</v>
      </c>
      <c r="P53" s="37"/>
      <c r="Q53" s="56"/>
      <c r="R53" s="57"/>
      <c r="S53" s="39"/>
    </row>
    <row r="54" spans="1:19" ht="15.75" customHeight="1">
      <c r="A54" s="33" t="s">
        <v>68</v>
      </c>
      <c r="B54" s="56">
        <f>'[2].CSV]EXPORT[2]'!B55</f>
        <v>1145</v>
      </c>
      <c r="C54" s="56">
        <f>'[2].CSV]EXPORT[2]'!C55</f>
        <v>278</v>
      </c>
      <c r="D54" s="77">
        <f t="shared" si="15"/>
        <v>0.2427947598253275</v>
      </c>
      <c r="E54" s="34">
        <f>'[2].CSV]EXPORT[2]'!E55</f>
        <v>185</v>
      </c>
      <c r="F54" s="34">
        <f>'[2].CSV]EXPORT[2]'!F55</f>
        <v>23</v>
      </c>
      <c r="G54" s="77">
        <f t="shared" si="16"/>
        <v>0.12432432432432433</v>
      </c>
      <c r="H54" s="56">
        <f>'[2].CSV]EXPORT[2]'!H55-'[2].CSV]EXPORT[2]'!N55</f>
        <v>1460</v>
      </c>
      <c r="I54" s="56">
        <f>'[2].CSV]EXPORT[2]'!I55-'[2].CSV]EXPORT[2]'!O55</f>
        <v>317</v>
      </c>
      <c r="J54" s="77">
        <f t="shared" si="17"/>
        <v>0.21712328767123287</v>
      </c>
      <c r="K54" s="35">
        <f>'[1]Report'!C51</f>
        <v>56</v>
      </c>
      <c r="L54" s="36">
        <f>SUM(M54:N54)</f>
        <v>521</v>
      </c>
      <c r="M54" s="36">
        <f>'[3]09-13-04XX'!P67</f>
        <v>78</v>
      </c>
      <c r="N54" s="36">
        <f>'[3]09-13-04XX'!J67</f>
        <v>443</v>
      </c>
      <c r="O54" s="96">
        <f>'[2].CSV]EXPORT[2]'!K55</f>
        <v>0</v>
      </c>
      <c r="P54" s="37"/>
      <c r="Q54" s="56"/>
      <c r="R54" s="57"/>
      <c r="S54" s="39"/>
    </row>
    <row r="55" spans="1:19" ht="15.75" customHeight="1">
      <c r="A55" s="33" t="s">
        <v>69</v>
      </c>
      <c r="B55" s="56">
        <f>'[2].CSV]EXPORT[2]'!B56</f>
        <v>1809</v>
      </c>
      <c r="C55" s="56">
        <f>'[2].CSV]EXPORT[2]'!C56</f>
        <v>234</v>
      </c>
      <c r="D55" s="77">
        <f t="shared" si="15"/>
        <v>0.12935323383084577</v>
      </c>
      <c r="E55" s="34">
        <f>'[2].CSV]EXPORT[2]'!E56</f>
        <v>289</v>
      </c>
      <c r="F55" s="34">
        <f>'[2].CSV]EXPORT[2]'!F56</f>
        <v>32</v>
      </c>
      <c r="G55" s="77">
        <f t="shared" si="16"/>
        <v>0.11072664359861592</v>
      </c>
      <c r="H55" s="56">
        <f>'[2].CSV]EXPORT[2]'!H56-'[2].CSV]EXPORT[2]'!N56</f>
        <v>2256</v>
      </c>
      <c r="I55" s="56">
        <f>'[2].CSV]EXPORT[2]'!I56-'[2].CSV]EXPORT[2]'!O56</f>
        <v>282</v>
      </c>
      <c r="J55" s="77">
        <f t="shared" si="17"/>
        <v>0.125</v>
      </c>
      <c r="K55" s="35">
        <f>'[1]Report'!C52</f>
        <v>9</v>
      </c>
      <c r="L55" s="36">
        <f>SUM(M55:N55)</f>
        <v>572</v>
      </c>
      <c r="M55" s="36">
        <f>'[3]09-13-04XX'!P68</f>
        <v>108</v>
      </c>
      <c r="N55" s="36">
        <f>'[3]09-13-04XX'!J68</f>
        <v>464</v>
      </c>
      <c r="O55" s="96">
        <f>'[2].CSV]EXPORT[2]'!K56</f>
        <v>0</v>
      </c>
      <c r="P55" s="37"/>
      <c r="Q55" s="56"/>
      <c r="R55" s="57"/>
      <c r="S55" s="39"/>
    </row>
    <row r="56" spans="1:19" ht="15.75" customHeight="1">
      <c r="A56" s="33" t="s">
        <v>70</v>
      </c>
      <c r="B56" s="56">
        <f>'[2].CSV]EXPORT[2]'!B57</f>
        <v>6954</v>
      </c>
      <c r="C56" s="56">
        <f>'[2].CSV]EXPORT[2]'!C57</f>
        <v>2076</v>
      </c>
      <c r="D56" s="77">
        <f t="shared" si="15"/>
        <v>0.2985332182916307</v>
      </c>
      <c r="E56" s="34">
        <f>'[2].CSV]EXPORT[2]'!E57</f>
        <v>756</v>
      </c>
      <c r="F56" s="34">
        <f>'[2].CSV]EXPORT[2]'!F57</f>
        <v>2</v>
      </c>
      <c r="G56" s="77">
        <f t="shared" si="16"/>
        <v>0.0026455026455026454</v>
      </c>
      <c r="H56" s="56">
        <f>'[2].CSV]EXPORT[2]'!H57-'[2].CSV]EXPORT[2]'!N57</f>
        <v>7944</v>
      </c>
      <c r="I56" s="56">
        <f>'[2].CSV]EXPORT[2]'!I57-'[2].CSV]EXPORT[2]'!O57</f>
        <v>2083</v>
      </c>
      <c r="J56" s="77">
        <f t="shared" si="17"/>
        <v>0.26221047331319236</v>
      </c>
      <c r="K56" s="35">
        <f>'[1]Report'!C53</f>
        <v>380</v>
      </c>
      <c r="L56" s="36">
        <f>SUM(M56:N56)</f>
        <v>2522</v>
      </c>
      <c r="M56" s="36">
        <f>'[3]09-13-04XX'!P69</f>
        <v>204</v>
      </c>
      <c r="N56" s="36">
        <f>'[3]09-13-04XX'!J69</f>
        <v>2318</v>
      </c>
      <c r="O56" s="96">
        <f>'[2].CSV]EXPORT[2]'!K57</f>
        <v>0</v>
      </c>
      <c r="P56" s="37"/>
      <c r="Q56" s="56">
        <v>0</v>
      </c>
      <c r="R56" s="57"/>
      <c r="S56" s="39"/>
    </row>
    <row r="57" spans="1:19" ht="15.75" customHeight="1">
      <c r="A57" s="33" t="s">
        <v>71</v>
      </c>
      <c r="B57" s="56">
        <f>'[2].CSV]EXPORT[2]'!B58</f>
        <v>1709</v>
      </c>
      <c r="C57" s="56">
        <f>'[2].CSV]EXPORT[2]'!C58</f>
        <v>373</v>
      </c>
      <c r="D57" s="77">
        <f t="shared" si="15"/>
        <v>0.21825629022820361</v>
      </c>
      <c r="E57" s="34">
        <f>'[2].CSV]EXPORT[2]'!E58</f>
        <v>100</v>
      </c>
      <c r="F57" s="34">
        <f>'[2].CSV]EXPORT[2]'!F58</f>
        <v>1</v>
      </c>
      <c r="G57" s="77">
        <f t="shared" si="16"/>
        <v>0.01</v>
      </c>
      <c r="H57" s="56">
        <f>'[2].CSV]EXPORT[2]'!H58-'[2].CSV]EXPORT[2]'!N58</f>
        <v>1975</v>
      </c>
      <c r="I57" s="56">
        <f>'[2].CSV]EXPORT[2]'!I58-'[2].CSV]EXPORT[2]'!O58</f>
        <v>375</v>
      </c>
      <c r="J57" s="77">
        <f t="shared" si="17"/>
        <v>0.189873417721519</v>
      </c>
      <c r="K57" s="35">
        <f>'[1]Report'!C54</f>
        <v>30</v>
      </c>
      <c r="L57" s="36">
        <f>SUM(M57:N57)</f>
        <v>550</v>
      </c>
      <c r="M57" s="36">
        <f>'[3]09-13-04XX'!P72</f>
        <v>75</v>
      </c>
      <c r="N57" s="36">
        <f>'[3]09-13-04XX'!J72</f>
        <v>475</v>
      </c>
      <c r="O57" s="96">
        <f>'[2].CSV]EXPORT[2]'!K58</f>
        <v>0</v>
      </c>
      <c r="P57" s="37"/>
      <c r="Q57" s="56"/>
      <c r="R57" s="57"/>
      <c r="S57" s="39"/>
    </row>
    <row r="58" spans="1:19" ht="15.75" customHeight="1">
      <c r="A58" s="33" t="s">
        <v>72</v>
      </c>
      <c r="B58" s="56">
        <f>'[2].CSV]EXPORT[2]'!B59</f>
        <v>2995</v>
      </c>
      <c r="C58" s="56">
        <f>'[2].CSV]EXPORT[2]'!C59</f>
        <v>779</v>
      </c>
      <c r="D58" s="77">
        <f t="shared" si="15"/>
        <v>0.2601001669449082</v>
      </c>
      <c r="E58" s="34">
        <f>'[2].CSV]EXPORT[2]'!E59</f>
        <v>397</v>
      </c>
      <c r="F58" s="34">
        <f>'[2].CSV]EXPORT[2]'!F59</f>
        <v>44</v>
      </c>
      <c r="G58" s="77">
        <f t="shared" si="16"/>
        <v>0.11083123425692695</v>
      </c>
      <c r="H58" s="56">
        <f>'[2].CSV]EXPORT[2]'!H59-'[2].CSV]EXPORT[2]'!N59</f>
        <v>3545</v>
      </c>
      <c r="I58" s="56">
        <f>'[2].CSV]EXPORT[2]'!I59-'[2].CSV]EXPORT[2]'!O59</f>
        <v>849</v>
      </c>
      <c r="J58" s="77">
        <f t="shared" si="17"/>
        <v>0.23949224259520452</v>
      </c>
      <c r="K58" s="35">
        <f>'[1]Report'!C55</f>
        <v>46</v>
      </c>
      <c r="L58" s="36">
        <f aca="true" t="shared" si="18" ref="L58:L67">SUM(M58:N58)</f>
        <v>827</v>
      </c>
      <c r="M58" s="36">
        <f>'[3]09-13-04XX'!P73</f>
        <v>79</v>
      </c>
      <c r="N58" s="36">
        <f>'[3]09-13-04XX'!J73</f>
        <v>748</v>
      </c>
      <c r="O58" s="96">
        <f>'[2].CSV]EXPORT[2]'!K59</f>
        <v>0</v>
      </c>
      <c r="P58" s="37"/>
      <c r="Q58" s="56"/>
      <c r="R58" s="57"/>
      <c r="S58" s="39"/>
    </row>
    <row r="59" spans="1:19" ht="15.75" customHeight="1">
      <c r="A59" s="33" t="s">
        <v>73</v>
      </c>
      <c r="B59" s="56">
        <f>'[2].CSV]EXPORT[2]'!B60</f>
        <v>9923</v>
      </c>
      <c r="C59" s="56">
        <f>'[2].CSV]EXPORT[2]'!C60</f>
        <v>2538</v>
      </c>
      <c r="D59" s="77">
        <f t="shared" si="15"/>
        <v>0.2557694245691827</v>
      </c>
      <c r="E59" s="34">
        <f>'[2].CSV]EXPORT[2]'!E60</f>
        <v>2621</v>
      </c>
      <c r="F59" s="34">
        <f>'[2].CSV]EXPORT[2]'!F60</f>
        <v>623</v>
      </c>
      <c r="G59" s="77">
        <f t="shared" si="16"/>
        <v>0.23769553605494087</v>
      </c>
      <c r="H59" s="56">
        <f>'[2].CSV]EXPORT[2]'!H60-'[2].CSV]EXPORT[2]'!N60</f>
        <v>13012</v>
      </c>
      <c r="I59" s="56">
        <f>'[2].CSV]EXPORT[2]'!I60-'[2].CSV]EXPORT[2]'!O60</f>
        <v>3215</v>
      </c>
      <c r="J59" s="77">
        <f t="shared" si="17"/>
        <v>0.247079618813403</v>
      </c>
      <c r="K59" s="35">
        <f>'[1]Report'!C56</f>
        <v>8</v>
      </c>
      <c r="L59" s="36">
        <f t="shared" si="18"/>
        <v>4463</v>
      </c>
      <c r="M59" s="36">
        <f>'[3]09-13-04XX'!P74</f>
        <v>591</v>
      </c>
      <c r="N59" s="36">
        <f>'[3]09-13-04XX'!J74</f>
        <v>3872</v>
      </c>
      <c r="O59" s="96">
        <f>'[2].CSV]EXPORT[2]'!K60</f>
        <v>1</v>
      </c>
      <c r="P59" s="37"/>
      <c r="Q59" s="56"/>
      <c r="R59" s="57"/>
      <c r="S59" s="39">
        <v>38233</v>
      </c>
    </row>
    <row r="60" spans="1:19" ht="15.75" customHeight="1">
      <c r="A60" s="59" t="s">
        <v>74</v>
      </c>
      <c r="B60" s="56">
        <f>'[2].CSV]EXPORT[2]'!B61</f>
        <v>1889</v>
      </c>
      <c r="C60" s="56">
        <f>'[2].CSV]EXPORT[2]'!C61</f>
        <v>141</v>
      </c>
      <c r="D60" s="77">
        <f t="shared" si="15"/>
        <v>0.07464266807834834</v>
      </c>
      <c r="E60" s="34">
        <f>'[2].CSV]EXPORT[2]'!E61</f>
        <v>514</v>
      </c>
      <c r="F60" s="34">
        <f>'[2].CSV]EXPORT[2]'!F61</f>
        <v>35</v>
      </c>
      <c r="G60" s="77">
        <f t="shared" si="16"/>
        <v>0.06809338521400778</v>
      </c>
      <c r="H60" s="56">
        <f>'[2].CSV]EXPORT[2]'!H61-'[2].CSV]EXPORT[2]'!N61</f>
        <v>2723</v>
      </c>
      <c r="I60" s="56">
        <f>'[2].CSV]EXPORT[2]'!I61-'[2].CSV]EXPORT[2]'!O61</f>
        <v>204</v>
      </c>
      <c r="J60" s="77">
        <f t="shared" si="17"/>
        <v>0.0749173705471906</v>
      </c>
      <c r="K60" s="35">
        <f>'[1]Report'!C57</f>
        <v>0</v>
      </c>
      <c r="L60" s="36">
        <f t="shared" si="18"/>
        <v>1615</v>
      </c>
      <c r="M60" s="36">
        <f>'[3]09-13-04XX'!P75</f>
        <v>469</v>
      </c>
      <c r="N60" s="36">
        <f>'[3]09-13-04XX'!J75</f>
        <v>1146</v>
      </c>
      <c r="O60" s="35">
        <f>'[2].CSV]EXPORT[2]'!K61</f>
        <v>0</v>
      </c>
      <c r="P60" s="37"/>
      <c r="Q60" s="34"/>
      <c r="R60" s="38"/>
      <c r="S60" s="39"/>
    </row>
    <row r="61" spans="1:19" ht="15.75" customHeight="1">
      <c r="A61" s="33" t="s">
        <v>75</v>
      </c>
      <c r="B61" s="34">
        <f>'[2].CSV]EXPORT[2]'!B62</f>
        <v>11695</v>
      </c>
      <c r="C61" s="34">
        <f>'[2].CSV]EXPORT[2]'!C62</f>
        <v>1960</v>
      </c>
      <c r="D61" s="77">
        <f t="shared" si="15"/>
        <v>0.1675929884566054</v>
      </c>
      <c r="E61" s="34">
        <f>'[2].CSV]EXPORT[2]'!E62</f>
        <v>1721</v>
      </c>
      <c r="F61" s="34">
        <f>'[2].CSV]EXPORT[2]'!F62</f>
        <v>107</v>
      </c>
      <c r="G61" s="77">
        <f t="shared" si="16"/>
        <v>0.06217315514235909</v>
      </c>
      <c r="H61" s="34">
        <f>'[2].CSV]EXPORT[2]'!H62-'[2].CSV]EXPORT[2]'!N62</f>
        <v>13863</v>
      </c>
      <c r="I61" s="34">
        <f>'[2].CSV]EXPORT[2]'!I62-'[2].CSV]EXPORT[2]'!O62</f>
        <v>2105</v>
      </c>
      <c r="J61" s="77">
        <f t="shared" si="17"/>
        <v>0.1518430354180192</v>
      </c>
      <c r="K61" s="35">
        <f>'[1]Report'!C58</f>
        <v>67</v>
      </c>
      <c r="L61" s="36">
        <f t="shared" si="18"/>
        <v>2785</v>
      </c>
      <c r="M61" s="36">
        <f>'[3]09-13-04XX'!P76</f>
        <v>743</v>
      </c>
      <c r="N61" s="36">
        <f>'[3]09-13-04XX'!J76</f>
        <v>2042</v>
      </c>
      <c r="O61" s="34">
        <f>'[2].CSV]EXPORT[2]'!K62</f>
        <v>2</v>
      </c>
      <c r="P61" s="37"/>
      <c r="Q61" s="56"/>
      <c r="R61" s="57"/>
      <c r="S61" s="39"/>
    </row>
    <row r="62" spans="1:19" ht="15.75" customHeight="1">
      <c r="A62" s="33" t="s">
        <v>76</v>
      </c>
      <c r="B62" s="34">
        <f>'[2].CSV]EXPORT[2]'!B63</f>
        <v>7248</v>
      </c>
      <c r="C62" s="34">
        <f>'[2].CSV]EXPORT[2]'!C63</f>
        <v>1549</v>
      </c>
      <c r="D62" s="77">
        <f t="shared" si="15"/>
        <v>0.21371412803532008</v>
      </c>
      <c r="E62" s="34">
        <f>'[2].CSV]EXPORT[2]'!E63</f>
        <v>1958</v>
      </c>
      <c r="F62" s="34">
        <f>'[2].CSV]EXPORT[2]'!F63</f>
        <v>278</v>
      </c>
      <c r="G62" s="77">
        <f t="shared" si="16"/>
        <v>0.14198161389172625</v>
      </c>
      <c r="H62" s="34">
        <f>'[2].CSV]EXPORT[2]'!H63-'[2].CSV]EXPORT[2]'!N63</f>
        <v>9682</v>
      </c>
      <c r="I62" s="34">
        <f>'[2].CSV]EXPORT[2]'!I63-'[2].CSV]EXPORT[2]'!O63</f>
        <v>1855</v>
      </c>
      <c r="J62" s="77">
        <f t="shared" si="17"/>
        <v>0.1915926461474902</v>
      </c>
      <c r="K62" s="35">
        <f>'[1]Report'!C59</f>
        <v>223</v>
      </c>
      <c r="L62" s="36">
        <f t="shared" si="18"/>
        <v>1791</v>
      </c>
      <c r="M62" s="36">
        <f>'[3]09-13-04XX'!P77</f>
        <v>369</v>
      </c>
      <c r="N62" s="36">
        <f>'[3]09-13-04XX'!J77</f>
        <v>1422</v>
      </c>
      <c r="O62" s="34">
        <f>'[2].CSV]EXPORT[2]'!K63</f>
        <v>0</v>
      </c>
      <c r="P62" s="37"/>
      <c r="Q62" s="56">
        <v>0</v>
      </c>
      <c r="R62" s="57"/>
      <c r="S62" s="39"/>
    </row>
    <row r="63" spans="1:19" ht="15.75" customHeight="1">
      <c r="A63" s="33" t="s">
        <v>77</v>
      </c>
      <c r="B63" s="34">
        <f>'[2].CSV]EXPORT[2]'!B64</f>
        <v>6841</v>
      </c>
      <c r="C63" s="34">
        <f>'[2].CSV]EXPORT[2]'!C64</f>
        <v>1347</v>
      </c>
      <c r="D63" s="77">
        <f t="shared" si="15"/>
        <v>0.196901037859962</v>
      </c>
      <c r="E63" s="34">
        <f>'[2].CSV]EXPORT[2]'!E64</f>
        <v>893</v>
      </c>
      <c r="F63" s="34">
        <f>'[2].CSV]EXPORT[2]'!F64</f>
        <v>48</v>
      </c>
      <c r="G63" s="77">
        <f t="shared" si="16"/>
        <v>0.05375139977603583</v>
      </c>
      <c r="H63" s="34">
        <f>'[2].CSV]EXPORT[2]'!H64-'[2].CSV]EXPORT[2]'!N64</f>
        <v>8094</v>
      </c>
      <c r="I63" s="34">
        <f>'[2].CSV]EXPORT[2]'!I64-'[2].CSV]EXPORT[2]'!O64</f>
        <v>1525</v>
      </c>
      <c r="J63" s="77">
        <f t="shared" si="17"/>
        <v>0.18841116876698788</v>
      </c>
      <c r="K63" s="35">
        <f>'[1]Report'!C60</f>
        <v>0</v>
      </c>
      <c r="L63" s="36">
        <f t="shared" si="18"/>
        <v>3222</v>
      </c>
      <c r="M63" s="36">
        <f>'[3]09-13-04XX'!P78</f>
        <v>352</v>
      </c>
      <c r="N63" s="36">
        <f>'[3]09-13-04XX'!J78</f>
        <v>2870</v>
      </c>
      <c r="O63" s="34">
        <f>'[2].CSV]EXPORT[2]'!K64</f>
        <v>0</v>
      </c>
      <c r="P63" s="37"/>
      <c r="Q63" s="56"/>
      <c r="R63" s="57"/>
      <c r="S63" s="39"/>
    </row>
    <row r="64" spans="1:19" ht="15.75" customHeight="1">
      <c r="A64" s="33" t="s">
        <v>78</v>
      </c>
      <c r="B64" s="34">
        <f>'[2].CSV]EXPORT[2]'!B65</f>
        <v>3215</v>
      </c>
      <c r="C64" s="34">
        <f>'[2].CSV]EXPORT[2]'!C65</f>
        <v>630</v>
      </c>
      <c r="D64" s="77">
        <f t="shared" si="15"/>
        <v>0.19595645412130638</v>
      </c>
      <c r="E64" s="34">
        <f>'[2].CSV]EXPORT[2]'!E65</f>
        <v>500</v>
      </c>
      <c r="F64" s="34">
        <f>'[2].CSV]EXPORT[2]'!F65</f>
        <v>66</v>
      </c>
      <c r="G64" s="77">
        <f t="shared" si="16"/>
        <v>0.132</v>
      </c>
      <c r="H64" s="34">
        <f>'[2].CSV]EXPORT[2]'!H65-'[2].CSV]EXPORT[2]'!N65</f>
        <v>4226</v>
      </c>
      <c r="I64" s="34">
        <f>'[2].CSV]EXPORT[2]'!I65-'[2].CSV]EXPORT[2]'!O65</f>
        <v>745</v>
      </c>
      <c r="J64" s="77">
        <f t="shared" si="17"/>
        <v>0.17628963558920965</v>
      </c>
      <c r="K64" s="35">
        <f>'[1]Report'!C61</f>
        <v>0</v>
      </c>
      <c r="L64" s="36">
        <f t="shared" si="18"/>
        <v>1248</v>
      </c>
      <c r="M64" s="36">
        <f>'[3]09-13-04XX'!P79</f>
        <v>230</v>
      </c>
      <c r="N64" s="36">
        <f>'[3]09-13-04XX'!J79</f>
        <v>1018</v>
      </c>
      <c r="O64" s="34">
        <f>'[2].CSV]EXPORT[2]'!K65</f>
        <v>0</v>
      </c>
      <c r="P64" s="37"/>
      <c r="Q64" s="56"/>
      <c r="R64" s="57"/>
      <c r="S64" s="39"/>
    </row>
    <row r="65" spans="1:19" ht="15.75" customHeight="1">
      <c r="A65" s="33" t="s">
        <v>79</v>
      </c>
      <c r="B65" s="34">
        <f>'[2].CSV]EXPORT[2]'!B66</f>
        <v>1522</v>
      </c>
      <c r="C65" s="34">
        <f>'[2].CSV]EXPORT[2]'!C66</f>
        <v>164</v>
      </c>
      <c r="D65" s="77">
        <f t="shared" si="15"/>
        <v>0.10775295663600526</v>
      </c>
      <c r="E65" s="34">
        <f>'[2].CSV]EXPORT[2]'!E66</f>
        <v>298</v>
      </c>
      <c r="F65" s="34">
        <f>'[2].CSV]EXPORT[2]'!F66</f>
        <v>4</v>
      </c>
      <c r="G65" s="77">
        <f t="shared" si="16"/>
        <v>0.013422818791946308</v>
      </c>
      <c r="H65" s="34">
        <f>'[2].CSV]EXPORT[2]'!H66-'[2].CSV]EXPORT[2]'!N66</f>
        <v>1956</v>
      </c>
      <c r="I65" s="34">
        <f>'[2].CSV]EXPORT[2]'!I66-'[2].CSV]EXPORT[2]'!O66</f>
        <v>170</v>
      </c>
      <c r="J65" s="77">
        <f t="shared" si="17"/>
        <v>0.0869120654396728</v>
      </c>
      <c r="K65" s="35">
        <f>'[1]Report'!C62</f>
        <v>94</v>
      </c>
      <c r="L65" s="36">
        <f t="shared" si="18"/>
        <v>292</v>
      </c>
      <c r="M65" s="36">
        <f>'[3]09-13-04XX'!P80</f>
        <v>110</v>
      </c>
      <c r="N65" s="36">
        <f>'[3]09-13-04XX'!J80</f>
        <v>182</v>
      </c>
      <c r="O65" s="34">
        <f>'[2].CSV]EXPORT[2]'!K66</f>
        <v>0</v>
      </c>
      <c r="P65" s="37"/>
      <c r="Q65" s="56"/>
      <c r="R65" s="57"/>
      <c r="S65" s="39"/>
    </row>
    <row r="66" spans="1:19" ht="15.75" customHeight="1">
      <c r="A66" s="33" t="s">
        <v>80</v>
      </c>
      <c r="B66" s="34">
        <f>'[2].CSV]EXPORT[2]'!B67</f>
        <v>7020</v>
      </c>
      <c r="C66" s="34">
        <f>'[2].CSV]EXPORT[2]'!C67</f>
        <v>1548</v>
      </c>
      <c r="D66" s="77">
        <f t="shared" si="15"/>
        <v>0.2205128205128205</v>
      </c>
      <c r="E66" s="34">
        <f>'[2].CSV]EXPORT[2]'!E67</f>
        <v>532</v>
      </c>
      <c r="F66" s="34">
        <f>'[2].CSV]EXPORT[2]'!F67</f>
        <v>32</v>
      </c>
      <c r="G66" s="77">
        <f t="shared" si="16"/>
        <v>0.06015037593984962</v>
      </c>
      <c r="H66" s="34">
        <f>'[2].CSV]EXPORT[2]'!H67-'[2].CSV]EXPORT[2]'!N67</f>
        <v>8101</v>
      </c>
      <c r="I66" s="34">
        <f>'[2].CSV]EXPORT[2]'!I67-'[2].CSV]EXPORT[2]'!O67</f>
        <v>1665</v>
      </c>
      <c r="J66" s="77">
        <f t="shared" si="17"/>
        <v>0.20553018145907911</v>
      </c>
      <c r="K66" s="40">
        <f>'[1]Report'!C63</f>
        <v>1147</v>
      </c>
      <c r="L66" s="36">
        <f t="shared" si="18"/>
        <v>2310</v>
      </c>
      <c r="M66" s="36">
        <f>'[3]09-13-04XX'!P81</f>
        <v>214</v>
      </c>
      <c r="N66" s="36">
        <f>'[3]09-13-04XX'!J81</f>
        <v>2096</v>
      </c>
      <c r="O66" s="34">
        <f>'[2].CSV]EXPORT[2]'!K67</f>
        <v>0</v>
      </c>
      <c r="P66" s="37"/>
      <c r="Q66" s="56"/>
      <c r="R66" s="57"/>
      <c r="S66" s="39"/>
    </row>
    <row r="67" spans="1:19" ht="15.75" customHeight="1">
      <c r="A67" s="41" t="s">
        <v>81</v>
      </c>
      <c r="B67" s="54">
        <f>'[2].CSV]EXPORT[2]'!B68</f>
        <v>10990</v>
      </c>
      <c r="C67" s="42">
        <f>'[2].CSV]EXPORT[2]'!C68</f>
        <v>2843</v>
      </c>
      <c r="D67" s="78">
        <f t="shared" si="15"/>
        <v>0.2586897179253867</v>
      </c>
      <c r="E67" s="42">
        <f>'[2].CSV]EXPORT[2]'!E68</f>
        <v>3607</v>
      </c>
      <c r="F67" s="42">
        <f>'[2].CSV]EXPORT[2]'!F68</f>
        <v>284</v>
      </c>
      <c r="G67" s="78">
        <f t="shared" si="16"/>
        <v>0.0787357915164957</v>
      </c>
      <c r="H67" s="42">
        <f>'[2].CSV]EXPORT[2]'!H68-'[2].CSV]EXPORT[2]'!N68</f>
        <v>16621</v>
      </c>
      <c r="I67" s="42">
        <f>'[2].CSV]EXPORT[2]'!I68-'[2].CSV]EXPORT[2]'!O68</f>
        <v>3260</v>
      </c>
      <c r="J67" s="78">
        <f t="shared" si="17"/>
        <v>0.1961374165212683</v>
      </c>
      <c r="K67" s="55">
        <f>'[1]Report'!C64</f>
        <v>929</v>
      </c>
      <c r="L67" s="55">
        <f t="shared" si="18"/>
        <v>2805</v>
      </c>
      <c r="M67" s="55">
        <f>'[3]09-13-04XX'!P82</f>
        <v>383</v>
      </c>
      <c r="N67" s="44">
        <f>'[3]09-13-04XX'!J82</f>
        <v>2422</v>
      </c>
      <c r="O67" s="42">
        <f>'[2].CSV]EXPORT[2]'!K68</f>
        <v>0</v>
      </c>
      <c r="P67" s="45"/>
      <c r="Q67" s="42"/>
      <c r="R67" s="46"/>
      <c r="S67" s="47"/>
    </row>
    <row r="68" spans="1:18" ht="12" customHeight="1">
      <c r="A68" s="58"/>
      <c r="B68" s="58"/>
      <c r="C68" s="58"/>
      <c r="D68" s="88"/>
      <c r="E68" s="58"/>
      <c r="F68" s="58"/>
      <c r="G68" s="88"/>
      <c r="H68" s="58"/>
      <c r="I68" s="58"/>
      <c r="J68" s="88"/>
      <c r="K68" s="58"/>
      <c r="L68" s="60"/>
      <c r="M68" s="60"/>
      <c r="N68" s="36"/>
      <c r="O68" s="60"/>
      <c r="P68" s="60"/>
      <c r="R68" s="57"/>
    </row>
    <row r="69" spans="1:19" ht="12" customHeight="1">
      <c r="A69" s="63" t="s">
        <v>82</v>
      </c>
      <c r="B69" s="64">
        <f>'[2].CSV]EXPORT[2]'!B70</f>
        <v>16</v>
      </c>
      <c r="C69" s="65">
        <f>'[2].CSV]EXPORT[2]'!C70</f>
        <v>11</v>
      </c>
      <c r="D69" s="87">
        <f t="shared" si="15"/>
        <v>0.6875</v>
      </c>
      <c r="E69" s="64">
        <f>'[2].CSV]EXPORT[2]'!E70</f>
        <v>10</v>
      </c>
      <c r="F69" s="65">
        <f>'[2].CSV]EXPORT[2]'!F70</f>
        <v>5</v>
      </c>
      <c r="G69" s="87">
        <f>F69/E69</f>
        <v>0.5</v>
      </c>
      <c r="H69" s="64">
        <f>'[2].CSV]EXPORT[2]'!H70-'[2].CSV]EXPORT[2]'!N70</f>
        <v>130</v>
      </c>
      <c r="I69" s="65">
        <f>'[2].CSV]EXPORT[2]'!I70-'[2].CSV]EXPORT[2]'!O70</f>
        <v>17</v>
      </c>
      <c r="J69" s="87">
        <f>I69/H69</f>
        <v>0.13076923076923078</v>
      </c>
      <c r="K69" s="66"/>
      <c r="L69" s="95">
        <f>SUM(M69:N69)</f>
        <v>22829</v>
      </c>
      <c r="M69" s="63"/>
      <c r="N69" s="95">
        <f>'[3]09-13-04XX'!M84</f>
        <v>22829</v>
      </c>
      <c r="O69" s="95">
        <v>1</v>
      </c>
      <c r="P69" s="63"/>
      <c r="Q69" s="67"/>
      <c r="R69" s="68"/>
      <c r="S69" s="69"/>
    </row>
    <row r="70" spans="1:19" ht="6" customHeight="1">
      <c r="A70" s="72"/>
      <c r="B70" s="34"/>
      <c r="C70" s="34"/>
      <c r="D70" s="98"/>
      <c r="E70" s="34"/>
      <c r="F70" s="34"/>
      <c r="G70" s="98"/>
      <c r="H70" s="34"/>
      <c r="I70" s="34"/>
      <c r="J70" s="98"/>
      <c r="K70" s="99"/>
      <c r="L70" s="34"/>
      <c r="M70" s="72"/>
      <c r="N70" s="34"/>
      <c r="O70" s="72"/>
      <c r="P70" s="72"/>
      <c r="Q70" s="100"/>
      <c r="R70" s="38"/>
      <c r="S70" s="101"/>
    </row>
    <row r="71" spans="1:18" ht="12" customHeight="1">
      <c r="A71" s="97" t="s">
        <v>83</v>
      </c>
      <c r="D71" s="103"/>
      <c r="E71" s="73"/>
      <c r="G71" s="103"/>
      <c r="H71" s="73"/>
      <c r="I71" s="73"/>
      <c r="J71" s="103"/>
      <c r="K71" s="104"/>
      <c r="L71" s="72"/>
      <c r="M71" s="72"/>
      <c r="N71" s="72"/>
      <c r="O71" s="73"/>
      <c r="R71" s="62"/>
    </row>
    <row r="72" spans="1:14" ht="12" customHeight="1">
      <c r="A72" s="11" t="s">
        <v>84</v>
      </c>
      <c r="D72" s="103"/>
      <c r="E72" s="73"/>
      <c r="G72" s="103"/>
      <c r="H72" s="73"/>
      <c r="I72" s="73"/>
      <c r="J72" s="103"/>
      <c r="K72" s="104"/>
      <c r="L72" s="72"/>
      <c r="M72" s="72"/>
      <c r="N72" s="72"/>
    </row>
    <row r="73" spans="7:14" ht="12" customHeight="1">
      <c r="G73" s="103"/>
      <c r="H73" s="73"/>
      <c r="I73" s="73"/>
      <c r="J73" s="103"/>
      <c r="K73" s="104"/>
      <c r="L73" s="72"/>
      <c r="M73" s="72"/>
      <c r="N73" s="72"/>
    </row>
    <row r="74" spans="12:14" ht="12" customHeight="1">
      <c r="L74" s="72"/>
      <c r="M74" s="72"/>
      <c r="N74" s="72"/>
    </row>
    <row r="75" spans="12:14" ht="12" customHeight="1">
      <c r="L75" s="72"/>
      <c r="M75" s="72"/>
      <c r="N75" s="72"/>
    </row>
    <row r="76" spans="12:14" ht="12" customHeight="1">
      <c r="L76" s="72"/>
      <c r="M76" s="72"/>
      <c r="N76" s="72"/>
    </row>
    <row r="77" spans="12:14" ht="12" customHeight="1">
      <c r="L77" s="72"/>
      <c r="M77" s="72"/>
      <c r="N77" s="72"/>
    </row>
    <row r="78" spans="12:14" ht="12" customHeight="1">
      <c r="L78" s="72"/>
      <c r="M78" s="72"/>
      <c r="N78" s="72"/>
    </row>
    <row r="79" spans="12:14" ht="12" customHeight="1">
      <c r="L79" s="72"/>
      <c r="M79" s="72"/>
      <c r="N79" s="72"/>
    </row>
    <row r="80" spans="12:14" ht="12" customHeight="1">
      <c r="L80" s="72"/>
      <c r="M80" s="72"/>
      <c r="N80" s="72"/>
    </row>
    <row r="81" spans="12:14" ht="12" customHeight="1">
      <c r="L81" s="72"/>
      <c r="M81" s="72"/>
      <c r="N81" s="72"/>
    </row>
    <row r="82" spans="12:14" ht="12" customHeight="1">
      <c r="L82" s="72"/>
      <c r="M82" s="72"/>
      <c r="N82" s="72"/>
    </row>
    <row r="83" spans="12:14" ht="12" customHeight="1">
      <c r="L83" s="72"/>
      <c r="M83" s="72"/>
      <c r="N83" s="72"/>
    </row>
    <row r="84" spans="12:14" ht="12" customHeight="1">
      <c r="L84" s="72"/>
      <c r="M84" s="72"/>
      <c r="N84" s="72"/>
    </row>
    <row r="85" spans="12:14" ht="12" customHeight="1">
      <c r="L85" s="72"/>
      <c r="M85" s="72"/>
      <c r="N85" s="72"/>
    </row>
    <row r="86" spans="12:14" ht="12" customHeight="1">
      <c r="L86" s="72"/>
      <c r="M86" s="72"/>
      <c r="N86" s="72"/>
    </row>
    <row r="87" spans="12:14" ht="12" customHeight="1">
      <c r="L87" s="72"/>
      <c r="M87" s="72"/>
      <c r="N87" s="72"/>
    </row>
    <row r="88" spans="12:14" ht="12" customHeight="1">
      <c r="L88" s="72"/>
      <c r="M88" s="72"/>
      <c r="N88" s="72"/>
    </row>
    <row r="89" spans="12:14" ht="12" customHeight="1">
      <c r="L89" s="72"/>
      <c r="M89" s="72"/>
      <c r="N89" s="72"/>
    </row>
    <row r="90" spans="12:14" ht="12" customHeight="1">
      <c r="L90" s="72"/>
      <c r="M90" s="72"/>
      <c r="N90" s="72"/>
    </row>
    <row r="91" spans="12:14" ht="12" customHeight="1">
      <c r="L91" s="72"/>
      <c r="M91" s="72"/>
      <c r="N91" s="72"/>
    </row>
    <row r="92" spans="12:14" ht="12" customHeight="1">
      <c r="L92" s="72"/>
      <c r="M92" s="72"/>
      <c r="N92" s="72"/>
    </row>
    <row r="93" spans="12:14" ht="12" customHeight="1">
      <c r="L93" s="72"/>
      <c r="M93" s="72"/>
      <c r="N93" s="72"/>
    </row>
    <row r="94" spans="12:14" ht="12" customHeight="1">
      <c r="L94" s="72"/>
      <c r="M94" s="72"/>
      <c r="N94" s="72"/>
    </row>
    <row r="95" spans="12:14" ht="12" customHeight="1">
      <c r="L95" s="72"/>
      <c r="M95" s="72"/>
      <c r="N95" s="72"/>
    </row>
    <row r="96" spans="12:14" ht="12" customHeight="1">
      <c r="L96" s="72"/>
      <c r="M96" s="72"/>
      <c r="N96" s="72"/>
    </row>
    <row r="97" spans="12:14" ht="12" customHeight="1">
      <c r="L97" s="72"/>
      <c r="M97" s="72"/>
      <c r="N97" s="72"/>
    </row>
    <row r="98" spans="12:14" ht="12" customHeight="1">
      <c r="L98" s="72"/>
      <c r="M98" s="72"/>
      <c r="N98" s="72"/>
    </row>
    <row r="99" spans="12:14" ht="12" customHeight="1">
      <c r="L99" s="72"/>
      <c r="M99" s="72"/>
      <c r="N99" s="72"/>
    </row>
    <row r="100" spans="12:14" ht="12" customHeight="1">
      <c r="L100" s="72"/>
      <c r="M100" s="72"/>
      <c r="N100" s="72"/>
    </row>
    <row r="101" spans="12:14" ht="12" customHeight="1">
      <c r="L101" s="72"/>
      <c r="M101" s="72"/>
      <c r="N101" s="72"/>
    </row>
    <row r="102" spans="12:14" ht="12" customHeight="1">
      <c r="L102" s="72"/>
      <c r="M102" s="72"/>
      <c r="N102" s="72"/>
    </row>
    <row r="103" spans="12:14" ht="12" customHeight="1">
      <c r="L103" s="72"/>
      <c r="M103" s="72"/>
      <c r="N103" s="72"/>
    </row>
    <row r="104" spans="12:14" ht="12" customHeight="1">
      <c r="L104" s="72"/>
      <c r="M104" s="72"/>
      <c r="N104" s="72"/>
    </row>
    <row r="105" spans="12:14" ht="12" customHeight="1">
      <c r="L105" s="72"/>
      <c r="M105" s="72"/>
      <c r="N105" s="72"/>
    </row>
    <row r="106" spans="12:14" ht="12" customHeight="1">
      <c r="L106" s="72"/>
      <c r="M106" s="72"/>
      <c r="N106" s="72"/>
    </row>
    <row r="107" spans="12:14" ht="12" customHeight="1">
      <c r="L107" s="72"/>
      <c r="M107" s="72"/>
      <c r="N107" s="72"/>
    </row>
    <row r="108" spans="12:14" ht="12" customHeight="1">
      <c r="L108" s="72"/>
      <c r="M108" s="72"/>
      <c r="N108" s="72"/>
    </row>
    <row r="109" spans="12:14" ht="12" customHeight="1">
      <c r="L109" s="72"/>
      <c r="M109" s="72"/>
      <c r="N109" s="72"/>
    </row>
    <row r="110" spans="12:14" ht="12" customHeight="1">
      <c r="L110" s="72"/>
      <c r="M110" s="72"/>
      <c r="N110" s="72"/>
    </row>
    <row r="111" spans="12:14" ht="12" customHeight="1">
      <c r="L111" s="72"/>
      <c r="M111" s="72"/>
      <c r="N111" s="72"/>
    </row>
    <row r="112" spans="12:14" ht="12" customHeight="1">
      <c r="L112" s="72"/>
      <c r="M112" s="72"/>
      <c r="N112" s="72"/>
    </row>
    <row r="113" spans="12:14" ht="12" customHeight="1">
      <c r="L113" s="72"/>
      <c r="M113" s="72"/>
      <c r="N113" s="72"/>
    </row>
    <row r="114" spans="12:14" ht="12" customHeight="1">
      <c r="L114" s="72"/>
      <c r="M114" s="72"/>
      <c r="N114" s="72"/>
    </row>
    <row r="115" spans="12:14" ht="12" customHeight="1">
      <c r="L115" s="72"/>
      <c r="M115" s="72"/>
      <c r="N115" s="72"/>
    </row>
    <row r="116" spans="12:14" ht="12" customHeight="1">
      <c r="L116" s="72"/>
      <c r="M116" s="72"/>
      <c r="N116" s="72"/>
    </row>
    <row r="117" spans="12:14" ht="12" customHeight="1">
      <c r="L117" s="72"/>
      <c r="M117" s="72"/>
      <c r="N117" s="72"/>
    </row>
    <row r="118" spans="12:14" ht="12" customHeight="1">
      <c r="L118" s="72"/>
      <c r="M118" s="72"/>
      <c r="N118" s="72"/>
    </row>
    <row r="119" spans="12:14" ht="12" customHeight="1">
      <c r="L119" s="72"/>
      <c r="M119" s="72"/>
      <c r="N119" s="72"/>
    </row>
    <row r="120" spans="12:14" ht="12" customHeight="1">
      <c r="L120" s="72"/>
      <c r="M120" s="72"/>
      <c r="N120" s="72"/>
    </row>
    <row r="121" spans="12:14" ht="12" customHeight="1">
      <c r="L121" s="72"/>
      <c r="M121" s="72"/>
      <c r="N121" s="72"/>
    </row>
    <row r="122" spans="12:14" ht="12" customHeight="1">
      <c r="L122" s="72"/>
      <c r="M122" s="72"/>
      <c r="N122" s="72"/>
    </row>
    <row r="123" spans="12:14" ht="12" customHeight="1">
      <c r="L123" s="72"/>
      <c r="M123" s="72"/>
      <c r="N123" s="72"/>
    </row>
    <row r="124" spans="12:14" ht="12" customHeight="1">
      <c r="L124" s="72"/>
      <c r="M124" s="72"/>
      <c r="N124" s="72"/>
    </row>
    <row r="125" spans="12:14" ht="12" customHeight="1">
      <c r="L125" s="72"/>
      <c r="M125" s="72"/>
      <c r="N125" s="72"/>
    </row>
    <row r="126" spans="12:14" ht="12" customHeight="1">
      <c r="L126" s="72"/>
      <c r="M126" s="72"/>
      <c r="N126" s="72"/>
    </row>
    <row r="127" spans="12:14" ht="12" customHeight="1">
      <c r="L127" s="72"/>
      <c r="M127" s="72"/>
      <c r="N127" s="72"/>
    </row>
    <row r="128" spans="12:14" ht="12" customHeight="1">
      <c r="L128" s="72"/>
      <c r="M128" s="72"/>
      <c r="N128" s="72"/>
    </row>
    <row r="129" spans="12:14" ht="12" customHeight="1">
      <c r="L129" s="72"/>
      <c r="M129" s="72"/>
      <c r="N129" s="72"/>
    </row>
    <row r="130" spans="12:14" ht="12" customHeight="1">
      <c r="L130" s="72"/>
      <c r="M130" s="72"/>
      <c r="N130" s="72"/>
    </row>
    <row r="131" spans="12:14" ht="12" customHeight="1">
      <c r="L131" s="72"/>
      <c r="M131" s="72"/>
      <c r="N131" s="72"/>
    </row>
    <row r="132" spans="12:14" ht="12" customHeight="1">
      <c r="L132" s="72"/>
      <c r="M132" s="72"/>
      <c r="N132" s="72"/>
    </row>
    <row r="133" spans="12:14" ht="12" customHeight="1">
      <c r="L133" s="72"/>
      <c r="M133" s="72"/>
      <c r="N133" s="72"/>
    </row>
    <row r="134" spans="12:14" ht="12" customHeight="1">
      <c r="L134" s="72"/>
      <c r="M134" s="72"/>
      <c r="N134" s="72"/>
    </row>
    <row r="135" spans="12:14" ht="12" customHeight="1">
      <c r="L135" s="72"/>
      <c r="M135" s="72"/>
      <c r="N135" s="72"/>
    </row>
    <row r="136" spans="12:14" ht="11.25">
      <c r="L136" s="72"/>
      <c r="M136" s="72"/>
      <c r="N136" s="72"/>
    </row>
    <row r="137" spans="12:14" ht="11.25">
      <c r="L137" s="72"/>
      <c r="M137" s="72"/>
      <c r="N137" s="72"/>
    </row>
    <row r="138" spans="12:14" ht="11.25">
      <c r="L138" s="72"/>
      <c r="M138" s="72"/>
      <c r="N138" s="72"/>
    </row>
    <row r="139" spans="12:14" ht="11.25">
      <c r="L139" s="72"/>
      <c r="M139" s="72"/>
      <c r="N139" s="72"/>
    </row>
    <row r="140" spans="12:14" ht="11.25">
      <c r="L140" s="72"/>
      <c r="M140" s="72"/>
      <c r="N140" s="72"/>
    </row>
    <row r="141" spans="12:14" ht="11.25">
      <c r="L141" s="72"/>
      <c r="M141" s="72"/>
      <c r="N141" s="72"/>
    </row>
    <row r="142" spans="12:14" ht="11.25">
      <c r="L142" s="72"/>
      <c r="M142" s="72"/>
      <c r="N142" s="72"/>
    </row>
    <row r="143" spans="12:14" ht="11.25">
      <c r="L143" s="72"/>
      <c r="M143" s="72"/>
      <c r="N143" s="72"/>
    </row>
    <row r="144" spans="12:14" ht="11.25">
      <c r="L144" s="72"/>
      <c r="M144" s="72"/>
      <c r="N144" s="72"/>
    </row>
    <row r="145" spans="12:14" ht="11.25">
      <c r="L145" s="72"/>
      <c r="M145" s="72"/>
      <c r="N145" s="72"/>
    </row>
    <row r="146" spans="12:14" ht="11.25">
      <c r="L146" s="72"/>
      <c r="M146" s="72"/>
      <c r="N146" s="72"/>
    </row>
    <row r="147" spans="12:14" ht="11.25">
      <c r="L147" s="72"/>
      <c r="M147" s="72"/>
      <c r="N147" s="72"/>
    </row>
    <row r="148" spans="12:14" ht="11.25">
      <c r="L148" s="72"/>
      <c r="M148" s="72"/>
      <c r="N148" s="72"/>
    </row>
    <row r="149" spans="12:14" ht="11.25">
      <c r="L149" s="72"/>
      <c r="M149" s="72"/>
      <c r="N149" s="72"/>
    </row>
    <row r="150" spans="12:14" ht="11.25">
      <c r="L150" s="72"/>
      <c r="M150" s="72"/>
      <c r="N150" s="72"/>
    </row>
    <row r="151" spans="12:14" ht="11.25">
      <c r="L151" s="72"/>
      <c r="M151" s="72"/>
      <c r="N151" s="72"/>
    </row>
    <row r="152" spans="12:14" ht="11.25">
      <c r="L152" s="72"/>
      <c r="M152" s="72"/>
      <c r="N152" s="72"/>
    </row>
    <row r="153" spans="12:14" ht="11.25">
      <c r="L153" s="72"/>
      <c r="M153" s="72"/>
      <c r="N153" s="72"/>
    </row>
    <row r="154" spans="12:14" ht="11.25">
      <c r="L154" s="72"/>
      <c r="M154" s="72"/>
      <c r="N154" s="72"/>
    </row>
    <row r="155" spans="12:14" ht="11.25">
      <c r="L155" s="72"/>
      <c r="M155" s="72"/>
      <c r="N155" s="72"/>
    </row>
    <row r="156" spans="12:14" ht="11.25">
      <c r="L156" s="72"/>
      <c r="M156" s="72"/>
      <c r="N156" s="72"/>
    </row>
    <row r="157" spans="12:14" ht="11.25">
      <c r="L157" s="72"/>
      <c r="M157" s="72"/>
      <c r="N157" s="72"/>
    </row>
    <row r="158" spans="12:14" ht="11.25">
      <c r="L158" s="72"/>
      <c r="M158" s="72"/>
      <c r="N158" s="72"/>
    </row>
    <row r="159" spans="12:14" ht="11.25">
      <c r="L159" s="72"/>
      <c r="M159" s="72"/>
      <c r="N159" s="72"/>
    </row>
    <row r="160" spans="12:14" ht="11.25">
      <c r="L160" s="72"/>
      <c r="M160" s="72"/>
      <c r="N160" s="72"/>
    </row>
    <row r="161" spans="12:14" ht="11.25">
      <c r="L161" s="72"/>
      <c r="M161" s="72"/>
      <c r="N161" s="72"/>
    </row>
    <row r="162" spans="12:14" ht="11.25">
      <c r="L162" s="72"/>
      <c r="M162" s="72"/>
      <c r="N162" s="72"/>
    </row>
    <row r="163" spans="12:14" ht="11.25">
      <c r="L163" s="72"/>
      <c r="M163" s="72"/>
      <c r="N163" s="72"/>
    </row>
    <row r="164" spans="12:14" ht="11.25">
      <c r="L164" s="72"/>
      <c r="M164" s="72"/>
      <c r="N164" s="72"/>
    </row>
    <row r="165" spans="12:14" ht="11.25">
      <c r="L165" s="72"/>
      <c r="M165" s="72"/>
      <c r="N165" s="72"/>
    </row>
    <row r="166" spans="12:14" ht="11.25">
      <c r="L166" s="72"/>
      <c r="M166" s="72"/>
      <c r="N166" s="72"/>
    </row>
    <row r="167" spans="12:14" ht="11.25">
      <c r="L167" s="72"/>
      <c r="M167" s="72"/>
      <c r="N167" s="72"/>
    </row>
    <row r="168" spans="12:14" ht="11.25">
      <c r="L168" s="72"/>
      <c r="M168" s="72"/>
      <c r="N168" s="72"/>
    </row>
    <row r="169" spans="12:14" ht="11.25">
      <c r="L169" s="72"/>
      <c r="M169" s="72"/>
      <c r="N169" s="72"/>
    </row>
    <row r="170" spans="12:14" ht="11.25">
      <c r="L170" s="72"/>
      <c r="M170" s="72"/>
      <c r="N170" s="72"/>
    </row>
    <row r="171" spans="12:14" ht="11.25">
      <c r="L171" s="72"/>
      <c r="M171" s="72"/>
      <c r="N171" s="72"/>
    </row>
    <row r="172" spans="12:14" ht="11.25">
      <c r="L172" s="72"/>
      <c r="M172" s="72"/>
      <c r="N172" s="72"/>
    </row>
    <row r="173" spans="12:14" ht="11.25">
      <c r="L173" s="72"/>
      <c r="M173" s="72"/>
      <c r="N173" s="72"/>
    </row>
    <row r="174" spans="12:14" ht="11.25">
      <c r="L174" s="72"/>
      <c r="M174" s="72"/>
      <c r="N174" s="72"/>
    </row>
    <row r="175" spans="12:14" ht="11.25">
      <c r="L175" s="72"/>
      <c r="M175" s="72"/>
      <c r="N175" s="72"/>
    </row>
    <row r="176" spans="12:14" ht="11.25">
      <c r="L176" s="72"/>
      <c r="M176" s="72"/>
      <c r="N176" s="72"/>
    </row>
    <row r="177" spans="12:14" ht="11.25">
      <c r="L177" s="72"/>
      <c r="M177" s="72"/>
      <c r="N177" s="72"/>
    </row>
    <row r="178" spans="12:14" ht="11.25">
      <c r="L178" s="72"/>
      <c r="M178" s="72"/>
      <c r="N178" s="72"/>
    </row>
    <row r="179" spans="12:14" ht="11.25">
      <c r="L179" s="72"/>
      <c r="M179" s="72"/>
      <c r="N179" s="72"/>
    </row>
    <row r="180" spans="12:14" ht="11.25">
      <c r="L180" s="72"/>
      <c r="M180" s="72"/>
      <c r="N180" s="72"/>
    </row>
    <row r="181" spans="12:14" ht="11.25">
      <c r="L181" s="72"/>
      <c r="M181" s="72"/>
      <c r="N181" s="72"/>
    </row>
    <row r="182" spans="12:14" ht="11.25">
      <c r="L182" s="72"/>
      <c r="M182" s="72"/>
      <c r="N182" s="72"/>
    </row>
    <row r="183" spans="12:14" ht="11.25">
      <c r="L183" s="72"/>
      <c r="M183" s="72"/>
      <c r="N183" s="72"/>
    </row>
    <row r="184" spans="12:14" ht="11.25">
      <c r="L184" s="72"/>
      <c r="M184" s="72"/>
      <c r="N184" s="72"/>
    </row>
    <row r="185" spans="12:14" ht="11.25">
      <c r="L185" s="72"/>
      <c r="M185" s="72"/>
      <c r="N185" s="72"/>
    </row>
    <row r="186" spans="12:14" ht="11.25">
      <c r="L186" s="72"/>
      <c r="M186" s="72"/>
      <c r="N186" s="72"/>
    </row>
    <row r="187" spans="12:14" ht="11.25">
      <c r="L187" s="72"/>
      <c r="M187" s="72"/>
      <c r="N187" s="72"/>
    </row>
    <row r="188" spans="12:14" ht="11.25">
      <c r="L188" s="72"/>
      <c r="M188" s="72"/>
      <c r="N188" s="72"/>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2004-09-13T18:21:14Z</cp:lastPrinted>
  <dcterms:created xsi:type="dcterms:W3CDTF">2003-06-17T11:57:05Z</dcterms:created>
  <dcterms:modified xsi:type="dcterms:W3CDTF">2004-09-20T13:10:42Z</dcterms:modified>
  <cp:category/>
  <cp:version/>
  <cp:contentType/>
  <cp:contentStatus/>
</cp:coreProperties>
</file>